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10" activeTab="1"/>
  </bookViews>
  <sheets>
    <sheet name="MAPA I - ARH" sheetId="1" r:id="rId1"/>
    <sheet name="MAPA III - STR" sheetId="2" r:id="rId2"/>
    <sheet name="rekapitulacija" sheetId="3" r:id="rId3"/>
  </sheets>
  <externalReferences>
    <externalReference r:id="rId6"/>
  </externalReferences>
  <definedNames>
    <definedName name="_xlnm.Print_Titles" localSheetId="0">'MAPA I - ARH'!$7:$12</definedName>
    <definedName name="_xlnm.Print_Titles" localSheetId="1">'MAPA III - STR'!$7:$12</definedName>
    <definedName name="_xlnm.Print_Titles" localSheetId="2">'rekapitulacija'!$7:$11</definedName>
    <definedName name="_xlnm.Print_Area" localSheetId="0">'MAPA I - ARH'!$A$1:$F$388</definedName>
    <definedName name="_xlnm.Print_Area" localSheetId="1">'MAPA III - STR'!$A$1:$F$258</definedName>
    <definedName name="_xlnm.Print_Area" localSheetId="2">'rekapitulacija'!$A$1:$F$39</definedName>
    <definedName name="POPUST">'[1]FAKTORI'!$B$2</definedName>
  </definedNames>
  <calcPr fullCalcOnLoad="1"/>
</workbook>
</file>

<file path=xl/sharedStrings.xml><?xml version="1.0" encoding="utf-8"?>
<sst xmlns="http://schemas.openxmlformats.org/spreadsheetml/2006/main" count="801" uniqueCount="447">
  <si>
    <t>Komplet do pune gotovosti i funkcionalnosti stavke.</t>
  </si>
  <si>
    <t>kom</t>
  </si>
  <si>
    <t>m²</t>
  </si>
  <si>
    <t>Plaćanja svih taksi za zbrinjavanje otpada u cijeni stavke.</t>
  </si>
  <si>
    <t>ČIŠĆENJE - Čišćenje podloge od nečistoća, ostataka agregata, morta ili trošne žbuke.</t>
  </si>
  <si>
    <t xml:space="preserve">Doprema, postava, skidanje i otprema cijevne fasadne skele. Skelu izvesti prema postojećim HTZ propisima i u svemu kako je opisano u općim uvjetima. Radna platforma će se izvesti od mosnica debljine 48 mm i širine 25 cm. Oko radnih platformi postavlja se zaštitna ograda visine 1 m koja se sastoji od čeličnog rukohvata i ispune od čeličnih mreža. U podnožju ograde uz radnu platformu postaviti vertikalno mosnicu visine 20 cm. U jediničnu cijenu uključiti i zaštitni zastor od jutenih ili plastičnih traka, koje se postavljaju s vanjske strane skele po cijeloj površini i razne pristojbe. Skelu je potrebno osigurati od prevrtanja sidrenjem u objekt, a od udara groma uzemljenjem. Potrebno je izvesti pomoćne željezne ili drvene ljestve - penjalice u svrhu osiguranja vertikalne komunikacije po skeli. Prije izvedbe skele izvođač je dužan izraditi statički proračun skele, što je u cijeni stavke. </t>
  </si>
  <si>
    <t>Cijena uključuje i amortizaciju skele. Obračun se vrši po m² vertikalne projekcije površine skele.</t>
  </si>
  <si>
    <t>U cijenu uključiti dobavu i izradu završnih slojeva kako slijedi:</t>
  </si>
  <si>
    <t>PROVJERA - Provjeriti ravnost zidne površine i ukoliko ima odstupanja većih od 1cm na 4m potrebno je nanijeti izravnavajući sloj morta.</t>
  </si>
  <si>
    <t>A.</t>
  </si>
  <si>
    <t xml:space="preserve">                     TESLA d.o.o. / Horvatsko 18, 42244 Klenovnik / tel: +385 (0)42 788 070 / e-mail: info@tesla.com.hr / web: www.tesla.com.hr /</t>
  </si>
  <si>
    <t>Poz.</t>
  </si>
  <si>
    <t>Naziv artikla / Opis usluge</t>
  </si>
  <si>
    <t>Mj.</t>
  </si>
  <si>
    <t>Kol.</t>
  </si>
  <si>
    <t>Jed. cij. (kn)</t>
  </si>
  <si>
    <t>Ukupno (kn)</t>
  </si>
  <si>
    <t>UKUPNO:</t>
  </si>
  <si>
    <t>M.P.</t>
  </si>
  <si>
    <t>Naziv ponuditelja:</t>
  </si>
  <si>
    <t>Adresa:</t>
  </si>
  <si>
    <t>OIB:</t>
  </si>
  <si>
    <t>IBAN:</t>
  </si>
  <si>
    <t>Telefon / fax:</t>
  </si>
  <si>
    <t>E - mail:</t>
  </si>
  <si>
    <t>Komplet prema dimenzijama, detaljima i elementima iz priložene sheme POZ 2.</t>
  </si>
  <si>
    <r>
      <rPr>
        <b/>
        <sz val="11"/>
        <rFont val="Arial"/>
        <family val="2"/>
      </rPr>
      <t xml:space="preserve">NAPOMENA 2.: </t>
    </r>
    <r>
      <rPr>
        <sz val="11"/>
        <rFont val="Arial"/>
        <family val="2"/>
      </rPr>
      <t xml:space="preserve">U cijenu svih stavki ove grupe potrebno je uključiti i prijevoz odnosno dostavu opreme i materijala u rokovima i dinamici koju će definirati investitor. </t>
    </r>
  </si>
  <si>
    <r>
      <rPr>
        <b/>
        <sz val="11"/>
        <rFont val="Arial"/>
        <family val="2"/>
      </rPr>
      <t xml:space="preserve">NAPOMENA 2.: </t>
    </r>
    <r>
      <rPr>
        <sz val="11"/>
        <rFont val="Arial"/>
        <family val="2"/>
      </rPr>
      <t>U priloženim shemama i troškovniku, data su osnovna rješenja i parametri, kojih se izvođač mora pridržavati i u okviru kojih mora izraditi dokumentaciju za izvođenje (osnovni detalji, detalji ugradbe, okov i sl.) prilagođenu vlastitoj tehnologiji. Pri tome je naročita obaveza pridržavati se svih zahtjeva statike, građevinske fizike, akustike i arhitekture objekta.</t>
    </r>
  </si>
  <si>
    <t>Komplet prema dimenzijama, detaljima i elementima iz priložene sheme POZ 3.</t>
  </si>
  <si>
    <t>B.</t>
  </si>
  <si>
    <t>C.</t>
  </si>
  <si>
    <t>SVEUKUPNO (bez PDV-a):</t>
  </si>
  <si>
    <t>PDV 25%:</t>
  </si>
  <si>
    <t>SVEUKUPNO (sa PDV-om):</t>
  </si>
  <si>
    <t>Ponuditelj: ___________________________________________________</t>
  </si>
  <si>
    <t>Potpis: ___________________</t>
  </si>
  <si>
    <t>D.</t>
  </si>
  <si>
    <t>E.</t>
  </si>
  <si>
    <t>U cijenu su uključeni svi potrebni profili za žbukanje i profili za pročelje, alu i/ili PVC kutnici (sa mrežicom), sokl profili, okapni profili na nadvojima otvora, ojačanja za rubove, otvore, uglove i dr., te brtvljenje spojeva pročelja i vanjske stolarije i bravarije brtvom.</t>
  </si>
  <si>
    <t xml:space="preserve">ŠPALETE - Oko prozora, vratiju i drugih otvora pravilno obraditi površine i sudare sa ravninom pročelja.  Špalete izvesti sa tipskim elementima debljine  2 cm. Punoplošna izolacija mora pokriti čelo ploče špalete. Ljepe se sa građevinskim  ljepilom i pričvrste sa  pričvrsnicama 2  kom/m'. </t>
  </si>
  <si>
    <t>A1.</t>
  </si>
  <si>
    <t>A2.</t>
  </si>
  <si>
    <t>A3.</t>
  </si>
  <si>
    <t>B1.</t>
  </si>
  <si>
    <t>D1.</t>
  </si>
  <si>
    <t>E1.</t>
  </si>
  <si>
    <r>
      <rPr>
        <b/>
        <sz val="11"/>
        <rFont val="Arial"/>
        <family val="2"/>
      </rPr>
      <t xml:space="preserve">NAPOMENA 1.: </t>
    </r>
    <r>
      <rPr>
        <sz val="11"/>
        <rFont val="Arial"/>
        <family val="2"/>
      </rPr>
      <t>Fasaderski radovi se rade isključivo u svrhu propisne izvedbe mjera poboljšanja energetske učinkovitosti, odnosno nužni su za njihovu funkcionalnost i cjelovitost.</t>
    </r>
  </si>
  <si>
    <r>
      <rPr>
        <b/>
        <sz val="11"/>
        <rFont val="Arial"/>
        <family val="2"/>
      </rPr>
      <t xml:space="preserve">NAPOMENA 1.: </t>
    </r>
    <r>
      <rPr>
        <sz val="11"/>
        <rFont val="Arial"/>
        <family val="2"/>
      </rPr>
      <t>Pripremni radovi, demontaže i uklanjanja rade se isključivo u svrhu propisne izvedbe mjera poboljšanja energetske učinkovitosti, odnosno nužni su za njihovu funkcionalnost i cjelovitost.</t>
    </r>
  </si>
  <si>
    <r>
      <rPr>
        <b/>
        <sz val="11"/>
        <rFont val="Arial"/>
        <family val="2"/>
      </rPr>
      <t xml:space="preserve">NAPOMENA 1.: </t>
    </r>
    <r>
      <rPr>
        <sz val="11"/>
        <rFont val="Arial"/>
        <family val="2"/>
      </rPr>
      <t>Izolaterski radovi se rade isključivo u svrhu propisne izvedbe mjera poboljšanja energetske učinkovitosti, odnosno nužni su za njihovu funkcionalnost i cjelovitost.</t>
    </r>
  </si>
  <si>
    <r>
      <rPr>
        <b/>
        <sz val="11"/>
        <rFont val="Arial"/>
        <family val="2"/>
      </rPr>
      <t xml:space="preserve">NAPOMENA 1.: </t>
    </r>
    <r>
      <rPr>
        <sz val="11"/>
        <rFont val="Arial"/>
        <family val="2"/>
      </rPr>
      <t>R</t>
    </r>
    <r>
      <rPr>
        <sz val="11"/>
        <rFont val="Arial"/>
        <family val="2"/>
      </rPr>
      <t>adovi zamjene stolarije (fasadna stolarija) se rade isključivo u svrhu propisne izvedbe mjera poboljšanja energetske učinkovitosti, odnosno nužni su za njihovu funkcionalnost i cjelovitost.</t>
    </r>
  </si>
  <si>
    <t>Komplet prema dimenzijama, detaljima i elementima iz priložene sheme POZ 5.</t>
  </si>
  <si>
    <t>Komplet prema dimenzijama, detaljima i elementima iz priložene sheme POZ 6.</t>
  </si>
  <si>
    <t>Komplet prema dimenzijama, detaljima i elementima iz priložene sheme POZ 7.</t>
  </si>
  <si>
    <t>Komplet prema dimenzijama, detaljima i elementima iz priložene sheme POZ 8.</t>
  </si>
  <si>
    <t>Komplet prema dimenzijama, detaljima i elementima iz priložene sheme POZ 9.</t>
  </si>
  <si>
    <t>F.</t>
  </si>
  <si>
    <t>F1.</t>
  </si>
  <si>
    <t>kpl</t>
  </si>
  <si>
    <t>Odstranjivanje i odprašivanje svih nenosivih dijelova fasade i krpanje nastalih rupa odgovarajućom žbukom (vrstu prilagoditi postojećoj žbuci). U cijenu uračunata dobava i ugradnja potrebnih materijala. Obračunavaju se ukupno novo ožbukane površine.</t>
  </si>
  <si>
    <t>- odstranjivanje i krpanje nenosivih dijelova fasade</t>
  </si>
  <si>
    <t>Konačna fasadna ploha mora biti u strukturi ujednačena, bez pukotina i neravnina. U cijenu uključiti nabavu svog materijala i izvedbu komplet svih navedenih slojeva, sokl-profile za zatvaranje donjeg ruba fasade, kutne profile za ojačanje uglova i obradu špaleta, te završni sloj.</t>
  </si>
  <si>
    <t xml:space="preserve"> - prozori i vrata površine do 2 m2</t>
  </si>
  <si>
    <t>Obračun po m2 površine.</t>
  </si>
  <si>
    <r>
      <rPr>
        <b/>
        <sz val="11"/>
        <rFont val="Arial"/>
        <family val="2"/>
      </rPr>
      <t xml:space="preserve">NAPOMENA 1.: </t>
    </r>
    <r>
      <rPr>
        <sz val="11"/>
        <rFont val="Arial"/>
        <family val="2"/>
      </rPr>
      <t>Zidarski</t>
    </r>
    <r>
      <rPr>
        <sz val="11"/>
        <rFont val="Arial"/>
        <family val="2"/>
      </rPr>
      <t xml:space="preserve"> radovi se rade isključivo u svrhu propisne izvedbe mjera poboljšanja energetske učinkovitosti, odnosno nužni su za njihovu funkcionalnost i cjelovitost.</t>
    </r>
  </si>
  <si>
    <t>G.</t>
  </si>
  <si>
    <t>G1.</t>
  </si>
  <si>
    <r>
      <rPr>
        <b/>
        <sz val="11"/>
        <rFont val="Arial"/>
        <family val="2"/>
      </rPr>
      <t>NAPOMENA 4.</t>
    </r>
    <r>
      <rPr>
        <sz val="11"/>
        <rFont val="Arial"/>
        <family val="2"/>
      </rPr>
      <t>: Prije izvođenja konzultirati projketanta za usporedbu tonova odabrane ton karte i ton karte izvođača.</t>
    </r>
  </si>
  <si>
    <t>m'</t>
  </si>
  <si>
    <t xml:space="preserve">U cijenu su uključeni svi potrebni profili za žbukanje i profili za pročelje, alu i/ili PVC kutnici (sa mrežicom),  okapni profili na nadvojima otvora, ojačanja za rubove, otvore, uglove i dr., te brtvljenje spojeva pročelja i vanjske stolarije i bravarije brtvom Sd=0,50. </t>
  </si>
  <si>
    <t>Komplet prema dimenzijama, detaljima i elementima iz priložene sheme POZ 1.</t>
  </si>
  <si>
    <t>Komplet prema dimenzijama, detaljima i elementima iz priložene sheme POZ 4.</t>
  </si>
  <si>
    <t>Komplet prema dimenzijama, detaljima i elementima iz priložene sheme POZ 10.</t>
  </si>
  <si>
    <t>Komplet prema dimenzijama, detaljima i elementima iz priložene sheme POZ 11.</t>
  </si>
  <si>
    <t>Komplet prema dimenzijama, detaljima i elementima iz priložene sheme POZ 12.</t>
  </si>
  <si>
    <t>Komplet prema dimenzijama, detaljima i elementima iz priložene sheme POZ 13.</t>
  </si>
  <si>
    <t>Komplet prema dimenzijama, detaljima i elementima iz priložene sheme POZ 14.</t>
  </si>
  <si>
    <t xml:space="preserve"> - prozori i vrata površine od 2 m2 do 4 m2</t>
  </si>
  <si>
    <t>Obračun po m2.</t>
  </si>
  <si>
    <t>m3</t>
  </si>
  <si>
    <t>A5.</t>
  </si>
  <si>
    <t>Dijelove sustava i spojeve sustava s prozorom i prozorskom klupčicom potrebno je isplanirati i izvesti tako da se onemogući prodiranje oborina u ETICS sustav, podlogu ili prozor.
Kod naknadne ugradnje prozorske klupčice potrebno je gornju stranu ETICS sustava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
Prozorske klupčice lijepiti odgovarajućim ljepilom u trakama u smjeru pada klupčice, a spojeve klupčice s ETICS sustavom zabrtviti odgovarajućim UV-stabilnim brtvenim trakama ili kitevima, koje mogu podnijeti dilatacijske pomake.</t>
  </si>
  <si>
    <t>A6.</t>
  </si>
  <si>
    <r>
      <t>PRIČVRSNICE - Pričvršćivanje ploča izvodi se ljepljenjem i mehaničkim pričvršćenjem na postojeće ožbukane, opečne i armiranobetonske zidove. Pričvrsnice moraju odgovarati kategoriji A za beton i B za punu opeku. Pričvrsnice moraju udovoljavati zahtjevima  smjernica ETAG 014. Pričvrsnice montirati 3 dana nakon ljepljenja izolacijskih ploča. Broj pričvrsnica  i shema sidrenja prema statičkom proračunu specificiranog sustava na djelovanje vjetra</t>
    </r>
    <r>
      <rPr>
        <b/>
        <sz val="11"/>
        <rFont val="Arial"/>
        <family val="2"/>
      </rPr>
      <t>.</t>
    </r>
    <r>
      <rPr>
        <sz val="11"/>
        <rFont val="Arial"/>
        <family val="2"/>
      </rPr>
      <t xml:space="preserve"> Montirati minimalno 6-8 pričvrsnica po m2 plohe. </t>
    </r>
  </si>
  <si>
    <t>Sve limarske radove izvesti točno prema opisu u troškovniku, tamo gdje je to projektom predviđeno. Materijali moraju zadovoljavati odgovarajuće propise i standarde. Svi ostali materijali, koji nisu obuhvaćeni standardima, moraju imati ateste od za to ovlaštenih organizacija. Ako je opis koje stavke izvođaču nejasan, treba pravovremeno, prije predaje ponude, tražiti objašnjenje od projektanta. Eventualne izmjene materijala, te načina izvedbe tokom gradnje moraju se izvršiti isključivo pismenim dogovorom s projektantom i nadzornim inženjerom. Svi ostali materijali koji nisu obuhvaćeni standardima moraju imati ateste od za to ovlaštene ustanove. Eventualne izmjene materijala, te način izvedbe tokom gradnje moraju se izvršiti isključivo pismenim dogovorom sa projektantom. Izvođač radova dužan je prije izvedbe limarije uzeti sve izmjere u naravi, a također je dužan prije početka montaže ispitati sve dijelove gdje se imaju izvesti limarski radovi, te na eventualne neispravnosti istih upozoriti nadzornog inženjera, jer će se u protivnom naknadni popravci izvršiti na račun izvođača. Mekani limovi spajaju se utorenjem ili lemljenjem, a srednje tvrdi limovi utorenjem ili zakivanjem i lemljenjem. Pričvršćenje lima vrši se mehaničkim alatima, vijcima, plastičnim čepovima i drugim nosačima (trakama). Limarija mora biti odvojena od površine betona i žbuke bitumenskom ljepenkom ili polietilenskom folijom, što je uključeno u jediničnoj cijeni, ako nije drugačije označeno troškovnikom.</t>
  </si>
  <si>
    <t>Točne dimenzije klupčica potrebno uzeti na licu mjesta  nakon montaže stolarije i izvedbe ETICS fasade.</t>
  </si>
  <si>
    <t xml:space="preserve">Obračun po m' vertikalnih oluka.  </t>
  </si>
  <si>
    <t>- ploča s natpisom 60x50 cm</t>
  </si>
  <si>
    <t>- ručni javljač požara</t>
  </si>
  <si>
    <t xml:space="preserve">-hladni bitumenski prednamaz HRN U.M3.240 </t>
  </si>
  <si>
    <t>U svemu prema preporukama proizvođača. Obračun po izvedenoj površini.</t>
  </si>
  <si>
    <t>C1.</t>
  </si>
  <si>
    <t xml:space="preserve">Prije izrade slojeva, obavezna je prethodna priprema podloge (čišćenje) za pravilnu ugradnju parne brane. </t>
  </si>
  <si>
    <t>U cijenu uključena dobava materjiala i izvedba radova kako slijedi:</t>
  </si>
  <si>
    <t>- parna brana</t>
  </si>
  <si>
    <t>- višenamjenski filc CLASSIC 040</t>
  </si>
  <si>
    <t>- paropropusna vodonepropusna folija</t>
  </si>
  <si>
    <t>- žljebovi</t>
  </si>
  <si>
    <t>- vertikalni oluci</t>
  </si>
  <si>
    <t>A4.</t>
  </si>
  <si>
    <t>A7.</t>
  </si>
  <si>
    <t>Dobava i izvedba klasificiranog toplinskog kontaktnog sustava pročelja (ETICS)   na sljedeći način:</t>
  </si>
  <si>
    <t>U cijenu izrade ETICS-a uključiti i statički proračun pričvrsnica na opterećenje vjetrom koje se određuje u skladu s hrvatskom normom HRN EN 1991-1-4:2012 Eurokod 1: Djelovanja na konstrukcije – Dio 1-4: Opća djelovanja Djelovanja vjetra (EN 1991-1-4:2005+AC:2010+A1:2010) i HRN EN 1991-1-4:2012/NA:2012,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t>
  </si>
  <si>
    <t xml:space="preserve">SPOJ: Sudar termoizolacijskih slojeva vune i xps-a različitih debljina, izvesti u pravilnoj horizontalnoj reški, ispod linije postave vune položiti profil za podnožja i brtvenu traku ispod profila. Sve dijelove sustava u dodiru s tlom potrebno je obraditi vodootpornim slojem (bitumenskim premazom).
</t>
  </si>
  <si>
    <t>C2.</t>
  </si>
  <si>
    <t>C3.</t>
  </si>
  <si>
    <t>U cijenu stavke uračunati izradu spoja vertikalnih oluka i krovnih žljebova, te spoja u podne slivnike nakon pomicanja vertikalnih oluka zbog sloja fasade, sa svim potrebnim spojnim, pričvrsnim i brtvenim materijalom.</t>
  </si>
  <si>
    <t xml:space="preserve">Obračun po m' žljeba.  </t>
  </si>
  <si>
    <t>F2.</t>
  </si>
  <si>
    <t>F3.</t>
  </si>
  <si>
    <r>
      <rPr>
        <b/>
        <sz val="11"/>
        <rFont val="Arial"/>
        <family val="2"/>
      </rPr>
      <t xml:space="preserve">NAPOMENA 1.: </t>
    </r>
    <r>
      <rPr>
        <sz val="11"/>
        <rFont val="Arial"/>
        <family val="2"/>
      </rPr>
      <t>Limarski</t>
    </r>
    <r>
      <rPr>
        <sz val="11"/>
        <rFont val="Arial"/>
        <family val="2"/>
      </rPr>
      <t xml:space="preserve"> radovi se rade isključivo u svrhu propisne izvedbe mjera poboljšanja energetske učinkovitosti, odnosno nužni su za njihovu funkcionalnost i cjelovitost.</t>
    </r>
  </si>
  <si>
    <t>A8.</t>
  </si>
  <si>
    <t>Obračun po m2 razvijene krovne površine</t>
  </si>
  <si>
    <t>A9.</t>
  </si>
  <si>
    <t>I.</t>
  </si>
  <si>
    <t>I1.</t>
  </si>
  <si>
    <t>H.</t>
  </si>
  <si>
    <t>H1.</t>
  </si>
  <si>
    <r>
      <rPr>
        <b/>
        <sz val="11"/>
        <rFont val="Arial"/>
        <family val="2"/>
      </rPr>
      <t xml:space="preserve">NAPOMENA 1.:  </t>
    </r>
    <r>
      <rPr>
        <sz val="11"/>
        <rFont val="Arial"/>
        <family val="2"/>
      </rPr>
      <t>Tesarski</t>
    </r>
    <r>
      <rPr>
        <sz val="11"/>
        <rFont val="Arial"/>
        <family val="2"/>
      </rPr>
      <t xml:space="preserve"> radovi se rade isključivo u svrhu propisne izvedbe mjera poboljšanja energetske učinkovitosti, odnosno nužni su za njihovu funkcionalnost i cjelovitost.</t>
    </r>
  </si>
  <si>
    <r>
      <rPr>
        <b/>
        <sz val="11"/>
        <rFont val="Arial"/>
        <family val="2"/>
      </rPr>
      <t xml:space="preserve">NAPOMENA 1.:  </t>
    </r>
    <r>
      <rPr>
        <sz val="11"/>
        <rFont val="Arial"/>
        <family val="2"/>
      </rPr>
      <t>Soboslikarski</t>
    </r>
    <r>
      <rPr>
        <sz val="11"/>
        <rFont val="Arial"/>
        <family val="2"/>
      </rPr>
      <t xml:space="preserve"> radovi se rade isključivo u svrhu propisne izvedbe mjera poboljšanja energetske učinkovitosti, odnosno nužni su za njihovu funkcionalnost i cjelovitost.</t>
    </r>
  </si>
  <si>
    <t xml:space="preserve">Popravak boje - ličenje unutarnjih ožbukanih zidova, stropova, špaleta, greda, parapeta nakon ugradnje stolarije </t>
  </si>
  <si>
    <t xml:space="preserve">Popravci žbuke nakon ugradnje nove stolarije </t>
  </si>
  <si>
    <t>Stavka obuhvaća sve popravke oštećene, dotrajale ili otpale postojeće unutarnje žbuke zidova,  stropova i špaleta oko otvora koji su oštećeni prilikom izvođenja radova rušenja i demontaže fasadnih stavki, instalacija i sl, te popravci otpale žbuke, a nakon ugradnje novih fasadnih stavki i instalacija i sl, te popravci otpale žbuke, a nakon ugradnje novih stolarskih stavki. Postojeću podlogu potrebno je prethodno impregnirati i obraditi reparaturnim mortom, a vlažne dijelove premazati hidrofobnim sredstvom.</t>
  </si>
  <si>
    <t xml:space="preserve">Sve kuteve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ytong ili sl.) što je uključeno u stavku. </t>
  </si>
  <si>
    <t>Stavkom je obuhvaćeno žbukanje površina od opeke i od armiranog betona. Žbukanje se vrši vapneno cementnom grubom podložnom žbukom i cementno vapnenom finom  žbukom. Horizontalne parapetne plohe se niveliraju slojem grube podložne cementne žbuke primjerene čvrstoće za ugradnju stolarije i pripadajućih klupčica.
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t>
  </si>
  <si>
    <t>Popravak boje i ličenje izvesti poludisperzivnom bojom za žbukane podloge u minimalno 2 sloja.</t>
  </si>
  <si>
    <t xml:space="preserve">Priprema postojećih i novo ožbukanih površina zidova, stropova, špaleta, greda i parapeta za bojanje i ličenje. Priprema se sastoji od impregnacije, kitanja i zatvaranja pojedinačnih rupa, gletanja u dva sloja s bandažiranjem svih pukotina i spojeva raznih materijala, brušenja i otprašivanja. Pripremljena površina mora biti glatka i ravna, bez neravnina. </t>
  </si>
  <si>
    <t>H2.</t>
  </si>
  <si>
    <t>H3.</t>
  </si>
  <si>
    <t>C4.</t>
  </si>
  <si>
    <t xml:space="preserve">Lim završava okapnicom odmaknutom od gotove fasade 3 cm. Lim je završno obrađen plastificiranjem, u boji po odabiru projektanta na temelju predloženog uzorka. </t>
  </si>
  <si>
    <t xml:space="preserve">U cijenu uključiti sav ostali pomoćni, spojni i pričvrsni materijal, te sva potrebna podešavanja i prilagođavanja. Sve točne mjere uzimati na licu mjesta. </t>
  </si>
  <si>
    <r>
      <t>Obračun po m¹ opšava, m</t>
    </r>
    <r>
      <rPr>
        <vertAlign val="superscript"/>
        <sz val="9"/>
        <rFont val="Arial"/>
        <family val="2"/>
      </rPr>
      <t>2</t>
    </r>
    <r>
      <rPr>
        <sz val="9"/>
        <rFont val="Arial"/>
        <family val="2"/>
      </rPr>
      <t xml:space="preserve"> </t>
    </r>
    <r>
      <rPr>
        <sz val="11"/>
        <rFont val="Arial"/>
        <family val="2"/>
      </rPr>
      <t>hidroizolacije i m</t>
    </r>
    <r>
      <rPr>
        <vertAlign val="superscript"/>
        <sz val="11"/>
        <rFont val="Arial"/>
        <family val="2"/>
      </rPr>
      <t>2</t>
    </r>
    <r>
      <rPr>
        <sz val="11"/>
        <rFont val="Arial"/>
        <family val="2"/>
      </rPr>
      <t xml:space="preserve">  toplinske izolacije.</t>
    </r>
  </si>
  <si>
    <t>m¹</t>
  </si>
  <si>
    <t>XPS d = 2 cm</t>
  </si>
  <si>
    <t xml:space="preserve">Podložna hidroizolacija (ljepilo, staklena mrežica, HI premaz) r.š. do 32 cm, te brtvljenje trajnoelastičnim  PU kitom (kao Sikaflex PRO 2HP, kao Sikaflex AT ili jednakovrijedno), brtvena traka, galvanizirane  plosne čel. kuke, sve uključeno u stavku. </t>
  </si>
  <si>
    <t>Stavka uključuje sav potreban spojni i pričvrsni materijal do pune gotovosti.</t>
  </si>
  <si>
    <t xml:space="preserve">Izvedba hodnih staza širne 70 cm na tavanu zgrade. </t>
  </si>
  <si>
    <t>PROJEKTANTSKI TROŠKOVNIK - ENERGETSKA OBNOVA TOPLINSKE OVOJNICE - materijal, oprema i radovi - Ver00</t>
  </si>
  <si>
    <t>Dobava, nabava i ugradnja svog potrebnog materijala za izvedbu sustava toplinske izolacije stropova prema tavanu.</t>
  </si>
  <si>
    <t>PRIPREMNI RADOVI, DEMONTAŽE I UKLANJANJA</t>
  </si>
  <si>
    <t>FASADERSKI RADOVI</t>
  </si>
  <si>
    <t>IZOLATERSKI RADOVI</t>
  </si>
  <si>
    <t>FASADNA STOLARIJA</t>
  </si>
  <si>
    <t>ZIDARSKI RADOVI</t>
  </si>
  <si>
    <t>TESARSKI RADOVI</t>
  </si>
  <si>
    <t>LIMARSKI RADOVI</t>
  </si>
  <si>
    <r>
      <rPr>
        <b/>
        <sz val="11"/>
        <rFont val="Arial"/>
        <family val="2"/>
      </rPr>
      <t>NAPOMENA 2.</t>
    </r>
    <r>
      <rPr>
        <sz val="11"/>
        <rFont val="Arial"/>
        <family val="2"/>
      </rPr>
      <t>: Prije davanja ponude obavezno proučiti pripadajuću tehničku dokumentaciju i utvrditi stanje toplinske ovojnice (vanjski zidovi, stropovi, pod tavana i otvori) te svaku stavku ponuditi sve do pune funkcionalnosti sa uključenim svim potrošnim i spojnim materijalom.</t>
    </r>
  </si>
  <si>
    <r>
      <rPr>
        <b/>
        <sz val="11"/>
        <rFont val="Arial"/>
        <family val="2"/>
      </rPr>
      <t>NAPOMENA 3.</t>
    </r>
    <r>
      <rPr>
        <sz val="11"/>
        <rFont val="Arial"/>
        <family val="2"/>
      </rPr>
      <t>: Jedinična cijena pojedine stavke uključuje kompletnu izradu, dostavu i montažu s okovom, bravom, ključevima, ostakljenjem, pragom, završnom obradom, opšavnim lajsnama, brtvama, odbojnicima, maskama i svim potrebnim materijalom za pričvršćenje, unutarnjim bjelim PVC klupčicama pa se isto neće posebno obračunavati u ostalim vrstama radova ovog troškovnika.</t>
    </r>
  </si>
  <si>
    <r>
      <rPr>
        <b/>
        <sz val="11"/>
        <rFont val="Arial"/>
        <family val="2"/>
      </rPr>
      <t>NAPOMENA 3.</t>
    </r>
    <r>
      <rPr>
        <sz val="11"/>
        <rFont val="Arial"/>
        <family val="2"/>
      </rPr>
      <t>: Prije davanja ponude obavezno proučiti pripadajuću tehničku dokumentaciju i utvrditi stanje toplinske ovojnice (vanjski zidovi, stropovi, pod tavana i otvori) te svaku stavku ponuditi sve do pune funkcionalnosti sa uključenim svim potrošnim i spojnim materijalom.</t>
    </r>
  </si>
  <si>
    <r>
      <rPr>
        <b/>
        <sz val="11"/>
        <rFont val="Arial"/>
        <family val="2"/>
      </rPr>
      <t>NAPOMENA 3.</t>
    </r>
    <r>
      <rPr>
        <sz val="11"/>
        <rFont val="Arial"/>
        <family val="2"/>
      </rPr>
      <t xml:space="preserve">: Prije davanja ponude obavezno proučiti pripadajuću tehničku dokumentaciju i utvrditi stanje toplinske ovojnice (vanjski zidovi, stropovi, pod tavana i otvori) te svaku stavku ponuditi sve do pune funkcionalnosti sa uključenim svim potrošnim i spojnim materijalom. </t>
    </r>
  </si>
  <si>
    <t>Mjesto i datum: ____________________________</t>
  </si>
  <si>
    <r>
      <t xml:space="preserve">- trajno zrakonepropusno ljepljenje parne brane s toplije strane toplinske izolacije, karakteristika kao Knauf LDS 200 ili jednakovrijedna (paropropusnost </t>
    </r>
    <r>
      <rPr>
        <sz val="12"/>
        <rFont val="Calibri"/>
        <family val="2"/>
      </rPr>
      <t>µ</t>
    </r>
    <r>
      <rPr>
        <sz val="11"/>
        <rFont val="Arial"/>
        <family val="2"/>
      </rPr>
      <t>&gt;1000000). Parna brana se postavlja po cijeloj površini  poda. Obvezna primjena specijalnih traka za spajanje preklopa parnih brana te brtvljenje spojeva između parnih brana i bočnih zidova trakama i uputstvima odabranog proizvođača .</t>
    </r>
  </si>
  <si>
    <t>- na postavljenu toplinsku izolaciju postaviti paropropusnu, vodonepropusnu foliju kao  Knauf Insulation LDS 0,04 ili jednakovrijednu (paropropusnost µ=75). U cijenu uključiti i ugradnju specijalnim trakama za spajanje preklopa po uputstvima odabranog proizvođača.</t>
  </si>
  <si>
    <t>PROJEKTANTSKI TROŠKOVNIK - MODERNIZACIJA SUSTAVA GRIJANJA I KORIŠTENJE OIE - materijal, oprema i radovi - Ver00</t>
  </si>
  <si>
    <t>Sitni potrošni materijal potreban za izvođenje instalacije</t>
  </si>
  <si>
    <t>Transport alata i materijala na gradilište, te povrat alata s gradilišta</t>
  </si>
  <si>
    <r>
      <rPr>
        <b/>
        <sz val="11"/>
        <rFont val="Arial"/>
        <family val="2"/>
      </rPr>
      <t>NAPOMENA 3.</t>
    </r>
    <r>
      <rPr>
        <sz val="11"/>
        <rFont val="Arial"/>
        <family val="2"/>
      </rPr>
      <t xml:space="preserve">: Prije davanja ponude obavezno proučiti pripadajuću tehničku dokumentaciju i utvrditi stanje strojarskih sustava (kotlovnica, instalacije sustava grijanja, plinske instalacije) te svaku stavku ponuditi sve do pune funkcionalnosti sa uključenim svim potrošnim i spojnim materijalom. </t>
    </r>
  </si>
  <si>
    <t/>
  </si>
  <si>
    <t>m</t>
  </si>
  <si>
    <t>DN25 - navojni</t>
  </si>
  <si>
    <t>m2</t>
  </si>
  <si>
    <t>Sanacija oštećenih površina nastalih prilikom izvođenja instalacije.</t>
  </si>
  <si>
    <t>B2.</t>
  </si>
  <si>
    <t>B3.</t>
  </si>
  <si>
    <t>B4.</t>
  </si>
  <si>
    <t>B5.</t>
  </si>
  <si>
    <t>B6.</t>
  </si>
  <si>
    <t>B7.</t>
  </si>
  <si>
    <t>B8.</t>
  </si>
  <si>
    <t>B9.</t>
  </si>
  <si>
    <t xml:space="preserve">ili jednakovrijedan proizvod
Ponuđeni tip:
_________________________________________
 </t>
  </si>
  <si>
    <t>DN20</t>
  </si>
  <si>
    <t>Predaja potvrđenih jamstva, uputa o načinu rukovanja ugrađenom opremom na hrvatskom jeziku, te elaborata o izvršenim radovima</t>
  </si>
  <si>
    <t>Punjenje sustava grijanja vodom, odzračivanje, hladna tlačna proba vodom tlaka 4 bara mjereno na najnižem mjestu instalacije,  popravak eventualno propusnih mjesta, te izradu izvješća o izvršenoj tlačnoj probi</t>
  </si>
  <si>
    <t>Topla proba sustava grijanja</t>
  </si>
  <si>
    <t>Pripremno - završni radovi uključivo upoznavanje sa objektom, kontakti sa nadzornom službom, usklađivanje sa ostalim sudionicima u gradnji o položaju elemenata sistema, te vođenje dokumentacije gradilišta.</t>
  </si>
  <si>
    <t>Primopredaja izvedenih radova, izrada uputa za rad i održavanje, izrada shema izvedenog stanja, signalno obilježavanje vodova i opreme, te potrebni natpisi upozorenja i obavještenja.</t>
  </si>
  <si>
    <r>
      <rPr>
        <b/>
        <sz val="11"/>
        <rFont val="Arial"/>
        <family val="2"/>
      </rPr>
      <t xml:space="preserve">NAPOMENA 1.: </t>
    </r>
    <r>
      <rPr>
        <sz val="11"/>
        <rFont val="Arial"/>
        <family val="2"/>
      </rPr>
      <t xml:space="preserve">Radovi na radijatorskom grijanju rade </t>
    </r>
    <r>
      <rPr>
        <sz val="11"/>
        <rFont val="Arial"/>
        <family val="2"/>
      </rPr>
      <t>se isključivo u svrhu propisne izvedbe mjera poboljšanja energetske učinkovitosti, odnosno nužni su za njihovu funkcionalnost i cjelovitost.</t>
    </r>
  </si>
  <si>
    <t>1/2"</t>
  </si>
  <si>
    <t xml:space="preserve">
ili jednakovrijedan proizvod
Ponuđeni tip:
_________________________________________</t>
  </si>
  <si>
    <t>D2.</t>
  </si>
  <si>
    <t>D3.</t>
  </si>
  <si>
    <t>D4.</t>
  </si>
  <si>
    <t>Izrada tehničke dokumentacije izvedenog stanja koju potpisuju izvođač i nadzor i predaja investitoru u 3 uvezana primjerka. Uz papirnatu verziju, predaje se i jedan primjerak u elektroničkom obliku/CD (standardni formati datoteka .doc .xls i .dwg)</t>
  </si>
  <si>
    <t xml:space="preserve"> R E K A P I T U L A C I J A - MAPA III - MODERNIZACIJA SUSTAVA GRIJANJA I KORIŠTENJE OIE</t>
  </si>
  <si>
    <t xml:space="preserve"> R E K A P I T U L A C I J A - MAPA I - ENERGETSKA OBNOVA TOPLINSKE OVOJNICE</t>
  </si>
  <si>
    <t>SOBOSLIKARSKO-LIČILAČKI RADOVI</t>
  </si>
  <si>
    <t>ZEMLJANI RADOVI</t>
  </si>
  <si>
    <t xml:space="preserve"> S V E U K U P N A     R E K A P I T U L A C I J A</t>
  </si>
  <si>
    <t>ENERGETSKA OBNOVA TOPLINSKE OVOJNICE</t>
  </si>
  <si>
    <t>M1</t>
  </si>
  <si>
    <t>M3</t>
  </si>
  <si>
    <t>MODERNIZACIJA SUSTAVA GRIJANJA I KORIŠTENJE OIE</t>
  </si>
  <si>
    <t>C5.</t>
  </si>
  <si>
    <t>C6.</t>
  </si>
  <si>
    <t>C7.</t>
  </si>
  <si>
    <t>C8.</t>
  </si>
  <si>
    <t>C9.</t>
  </si>
  <si>
    <t>C10.</t>
  </si>
  <si>
    <r>
      <rPr>
        <b/>
        <u val="single"/>
        <sz val="12"/>
        <rFont val="Calibri"/>
        <family val="2"/>
      </rPr>
      <t>jednakovrijedan proizvod (paropropusna, vodonepropusna folija)</t>
    </r>
    <r>
      <rPr>
        <b/>
        <sz val="12"/>
        <rFont val="Calibri"/>
        <family val="2"/>
      </rPr>
      <t>:
tip:
proizvođač:
model:</t>
    </r>
  </si>
  <si>
    <r>
      <rPr>
        <b/>
        <u val="single"/>
        <sz val="12"/>
        <rFont val="Calibri"/>
        <family val="2"/>
      </rPr>
      <t>jednakovrijedan proizvod (parna brana)</t>
    </r>
    <r>
      <rPr>
        <b/>
        <sz val="12"/>
        <rFont val="Calibri"/>
        <family val="2"/>
      </rPr>
      <t>:
tip:
proizvođač:
model:</t>
    </r>
  </si>
  <si>
    <r>
      <t xml:space="preserve">Građevina: </t>
    </r>
    <r>
      <rPr>
        <sz val="12"/>
        <rFont val="Arial"/>
        <family val="2"/>
      </rPr>
      <t>Osnovna škola Franje Serta Bednja - Energetska obnova i korištenje OIE uporabive građevine</t>
    </r>
  </si>
  <si>
    <r>
      <rPr>
        <b/>
        <sz val="12"/>
        <rFont val="Arial"/>
        <family val="2"/>
      </rPr>
      <t>Investitor:</t>
    </r>
    <r>
      <rPr>
        <sz val="12"/>
        <rFont val="Arial"/>
        <family val="2"/>
      </rPr>
      <t xml:space="preserve"> Osnovna škola Franje Serta Bednja, Ljudevita Gaja 15, 42253 Bednja, OIB: 71132268218</t>
    </r>
  </si>
  <si>
    <t>Demontaža raznih sitnih predmeta i opreme prije početka radova, te ponovna montaža po završetku fasaderskih radova. U cijenu stavke uključiti sav materijal i pribor potreban za naknadnu montažu.</t>
  </si>
  <si>
    <t>- odzračna čelična cijev iz kotlovnice Ф 50mm dužine 1 m</t>
  </si>
  <si>
    <t>- ploča s natpisom 15x15 cm</t>
  </si>
  <si>
    <t>- čelične zaštitne rešetke na prozorima dimenzija 175x180 cm</t>
  </si>
  <si>
    <t>- čelične zaštitne rešetke na prozorima dimenzija 125x325 cm</t>
  </si>
  <si>
    <t>- nosač za zastavu</t>
  </si>
  <si>
    <t>- klima uređaj</t>
  </si>
  <si>
    <t>- hidrantski ormar za nadzemni hidrant s opremom</t>
  </si>
  <si>
    <t>Demontaža vanjskih prozora, vrata i ostakljenih stijena različitih veličina, sa svim pripadajućim elementima, uključivo demontaža vanjskih prozorskih klupčica, te utovar i odvoz otpadnog materijala na građevinski deponij.</t>
  </si>
  <si>
    <t xml:space="preserve"> - prozori i vrata površine više od 4 m2 do 6 m2</t>
  </si>
  <si>
    <t xml:space="preserve"> - prozori površine od 10 m2 do 11 m2</t>
  </si>
  <si>
    <t>Demontaža postojećih vertikalnih oluka Ф 100 mm i žljebova sa pripadajućim kukama i obujmicama te ponovna montaža po završetku fasaderskih radova. U cijenu stavke uključiti sav materijal i pribor potreban za naknadnu montažu zajedno s novim obujmicama i kukama.</t>
  </si>
  <si>
    <t>Obračun po m' vertikalnih oluka i žljebova.</t>
  </si>
  <si>
    <r>
      <t>Demontaža i uklanjanje pločnika oko zgrade od betonskih ploča dimenzija 100x100 cm, debljine 6 cm.</t>
    </r>
    <r>
      <rPr>
        <sz val="11"/>
        <color indexed="10"/>
        <rFont val="Arial"/>
        <family val="2"/>
      </rPr>
      <t xml:space="preserve"> </t>
    </r>
    <r>
      <rPr>
        <sz val="11"/>
        <rFont val="Arial"/>
        <family val="2"/>
      </rPr>
      <t>U cijenu uključiti i utovar i odvoz otpadnog materijala na građevinski deponij.</t>
    </r>
  </si>
  <si>
    <t xml:space="preserve">Strojno rezanje "Le Corbusier" otvora za ventilaciju u vanjskom betonskom zidu debljine cca 20 cm, dimenzija otvora 75/70 cm. </t>
  </si>
  <si>
    <t>Obračun po m2 otvora.</t>
  </si>
  <si>
    <t>Pažljiva demontaža i skladištenje dijela pokrova od valovitog lima krova dvorane i škole, u svrhu osiguranja pristupačnosti za ugradnju toplinske izolacije na stropu prema negrijanom tavanu i u svrhu izvedbe skele za toplinsku izolaciju vanjskih zidova.</t>
  </si>
  <si>
    <t>U stavku uključiti i naknadnu montažu pokrova, uz potrebna brtvljenja i sav spojni i pričvrsni materijal.</t>
  </si>
  <si>
    <t xml:space="preserve">Demontaža ormarića za mjerni spoj gromobranskog voda te dobava i naknadna montaža novog ormarića za mjerni spoj nakon izvedbe toplinske izolacije vanjskih zidova. </t>
  </si>
  <si>
    <t>Ormarić za mjerni spoj tip GOMS 01 veličine 230x180x90 ili jednakovrijedan namijenjen za smješta mjernog mjesta unutar zida.</t>
  </si>
  <si>
    <t>Odspajanje i demontaža postojećih svjetiljki sa stropa kotlovnice i pročelja te ponovna montaža nakon izvednih radova.</t>
  </si>
  <si>
    <t>Površinski iskop zemlje bez obzira na kategoriju tla, dubine do 20 cm, širine 1,0 m uz vanjske zidove za postavu hidroizolacije i toplinske izolacije podnožja zgrade XPS-a.</t>
  </si>
  <si>
    <t xml:space="preserve">Doprema i nasipavanje zamjenskog materijala (drenažnog šljunka-batude) uz nadtemeljne zidove. U stavci je obuhvaćen sav potreban materijal i rad do potpune gotovosti. </t>
  </si>
  <si>
    <t>Sve izvoditi prema dogovoru sa projektantom i u skladu sa projektom.</t>
  </si>
  <si>
    <t>Nabava doprema i polaganje geotekstila po cijeloj površini posteljice. Geotekstil težine 200 g/m².</t>
  </si>
  <si>
    <t>Obračun po m² postavljenog geotekstila bez preklopa.</t>
  </si>
  <si>
    <r>
      <rPr>
        <b/>
        <sz val="11"/>
        <rFont val="Arial"/>
        <family val="2"/>
      </rPr>
      <t xml:space="preserve">NAPOMENA 1.: </t>
    </r>
    <r>
      <rPr>
        <sz val="11"/>
        <rFont val="Arial"/>
        <family val="2"/>
      </rPr>
      <t>Zemljani radovi ra</t>
    </r>
    <r>
      <rPr>
        <sz val="11"/>
        <rFont val="Arial"/>
        <family val="2"/>
      </rPr>
      <t>de se isključivo u svrhu propisne izvedbe mjera poboljšanja energetske učinkovitosti, odnosno nužni su za njihovu funkcionalnost i cjelovitost.</t>
    </r>
  </si>
  <si>
    <t>PODNOŽJE - zona prskanja ziđa u visini od kote okolnog terena do visine min. 30 cm, oblaže se pločama XPS-a kao Knauf Insulation Ultragrip  (ʎ ≤ 0,036), debljine d=8 cm. Ploče polagati u jednom sloju. Ploče je potrebno ukopati min. 5-10 cm ispod razine konačno uređenog i zaravnatog terena.</t>
  </si>
  <si>
    <r>
      <t xml:space="preserve">KLASIFICIRANI ETICS sustav minimalne klasifikacije reakcija na požar B-d1 ili sastava slojeva sa sljedećim klasificiranim komponentama: pokrovni sloj minimalno razred B-d1 i izolacijski sloj minimalno razred A2, prema </t>
    </r>
    <r>
      <rPr>
        <i/>
        <sz val="11"/>
        <rFont val="Arial"/>
        <family val="2"/>
      </rPr>
      <t>Pravilniku o otpornosti na požar i drugim zahtjevima koje građevine moraju zadovoljiti u slučaju požara (NN 29/2013 i 87/2015).</t>
    </r>
  </si>
  <si>
    <t>Kod izvođenja pridržavati se tehničkih uputa proizvođača te aktualnih Smjernica za izradu ETICS sustava, Hrvatske udruge proizvođača toplinsko fasadnih sustava.</t>
  </si>
  <si>
    <t>C.1.1</t>
  </si>
  <si>
    <t xml:space="preserve">- Odabri boje prema dogovoru s projektantom    </t>
  </si>
  <si>
    <t>C.1.2</t>
  </si>
  <si>
    <r>
      <t xml:space="preserve">izvedba fasadnog sustava sokla zgrade sa sljedećim slojevima:
- polimerno-cementno ljepilo kao JUBIZOL Strong Fix ili jednakovrijedan 0.3 cm
- toplinska izolacija iz XPS-a kao Knauf Insulation Ultragrip  (ʎ ≤ 0,036), </t>
    </r>
    <r>
      <rPr>
        <b/>
        <sz val="11"/>
        <rFont val="Arial"/>
        <family val="2"/>
      </rPr>
      <t xml:space="preserve">d=8 cm </t>
    </r>
    <r>
      <rPr>
        <sz val="11"/>
        <rFont val="Arial"/>
        <family val="2"/>
      </rPr>
      <t>ili jednakovrijedna.</t>
    </r>
    <r>
      <rPr>
        <sz val="11"/>
        <color indexed="10"/>
        <rFont val="Arial"/>
        <family val="2"/>
      </rPr>
      <t xml:space="preserve"> </t>
    </r>
    <r>
      <rPr>
        <sz val="11"/>
        <rFont val="Arial"/>
        <family val="2"/>
      </rPr>
      <t xml:space="preserve">
- sloj građevinskog ljepila kao JUBIZOL Strong Fix ili jednakovrijedan, obložiti staklenom armaturnom mrežicom minimalne čvrstoće 1900N/5cm, odnosno težine 160gr/m2 bez PVC-a                                                                                        - Završna obrada sa akrilnom žbukom kao KULIRPLAST ili jednakovrijedan prema dogovoru s projektantom.                                                </t>
    </r>
  </si>
  <si>
    <t>- Odabri boje, granulacije i teksture žbuke uz odobrenje projektanta.</t>
  </si>
  <si>
    <t>C.1.3</t>
  </si>
  <si>
    <t>C.1.4</t>
  </si>
  <si>
    <t>C.1.5</t>
  </si>
  <si>
    <t xml:space="preserve">Dobava i izvedba toplinske izolacije špaleta oko prozora, vratiju i drugih otvora.   Stavka uključuje obradu špaleta otvora većih od 5 m2, dok je obrada špaleta otvora manjih od 5 m2  uključena u cijenu fasade. </t>
  </si>
  <si>
    <t>C.1.6</t>
  </si>
  <si>
    <r>
      <rPr>
        <b/>
        <u val="single"/>
        <sz val="12"/>
        <rFont val="Calibri"/>
        <family val="2"/>
      </rPr>
      <t>jednakovrijedan proizvod (kamena vuna)</t>
    </r>
    <r>
      <rPr>
        <b/>
        <sz val="12"/>
        <rFont val="Calibri"/>
        <family val="2"/>
      </rPr>
      <t>:
tip:
proizvođač:
model:</t>
    </r>
  </si>
  <si>
    <r>
      <rPr>
        <b/>
        <u val="single"/>
        <sz val="12"/>
        <rFont val="Calibri"/>
        <family val="2"/>
      </rPr>
      <t>jednakovrijedan proizvod (XPS)</t>
    </r>
    <r>
      <rPr>
        <b/>
        <sz val="12"/>
        <rFont val="Calibri"/>
        <family val="2"/>
      </rPr>
      <t>:
tip:
proizvođač:
model:</t>
    </r>
  </si>
  <si>
    <r>
      <rPr>
        <b/>
        <u val="single"/>
        <sz val="12"/>
        <rFont val="Calibri"/>
        <family val="2"/>
      </rPr>
      <t>jednakovrijedan proizvod (građevinsko ljepilo)</t>
    </r>
    <r>
      <rPr>
        <b/>
        <sz val="12"/>
        <rFont val="Calibri"/>
        <family val="2"/>
      </rPr>
      <t>:
tip:
proizvođač:
model:</t>
    </r>
  </si>
  <si>
    <r>
      <rPr>
        <b/>
        <u val="single"/>
        <sz val="12"/>
        <rFont val="Calibri"/>
        <family val="2"/>
      </rPr>
      <t>jednakovrijedan proizvod (završna dekorativna-zaštitna žbuka, akril)</t>
    </r>
    <r>
      <rPr>
        <b/>
        <sz val="12"/>
        <rFont val="Calibri"/>
        <family val="2"/>
      </rPr>
      <t>:
tip:
proizvođač:
model:</t>
    </r>
  </si>
  <si>
    <r>
      <rPr>
        <b/>
        <u val="single"/>
        <sz val="12"/>
        <rFont val="Calibri"/>
        <family val="2"/>
      </rPr>
      <t>jednakovrijedan proizvod (završna dekorativna-zaštitna žbuka, silikat)</t>
    </r>
    <r>
      <rPr>
        <b/>
        <sz val="12"/>
        <rFont val="Calibri"/>
        <family val="2"/>
      </rPr>
      <t>:
tip:
proizvođač:
model:</t>
    </r>
  </si>
  <si>
    <r>
      <rPr>
        <b/>
        <u val="single"/>
        <sz val="12"/>
        <rFont val="Calibri"/>
        <family val="2"/>
      </rPr>
      <t>jednakovrijedan proizvod (impregnirajući premaz)</t>
    </r>
    <r>
      <rPr>
        <b/>
        <sz val="12"/>
        <rFont val="Calibri"/>
        <family val="2"/>
      </rPr>
      <t>:
tip:
proizvođač:
model:</t>
    </r>
  </si>
  <si>
    <r>
      <t xml:space="preserve">izvedba fasadnog sustava vanjskih zidova sa sljedećim slojevima:
- polimerno-cementno ljepilo kao JUBIZOL Strong Fix ili jednakovrijedan 0.3 cm
- toplinska izolacija iz Knauf Insulation fasadne (ETICS) izolacijske ploče FKD-S Thermal (ʎ ≤ 0,035) </t>
    </r>
    <r>
      <rPr>
        <b/>
        <sz val="11"/>
        <rFont val="Arial"/>
        <family val="2"/>
      </rPr>
      <t xml:space="preserve">d=14.0 cm </t>
    </r>
    <r>
      <rPr>
        <sz val="11"/>
        <rFont val="Arial"/>
        <family val="2"/>
      </rPr>
      <t xml:space="preserve">ili jednakovrijedna
- 1. sloj građevinskog ljepila kao JUBIZOL Strong Fix ili jednakovrijedan s fasadnom mrežicom JUBIZOL 0.3 cm                                                                                 - 2. sloj građevinskog ljepila  kao JUBIZOL Strong Fix ili jednakovrijedan 0.2 cm
- impregnirajući pretpremaz kao JUBIZOL UNIGRUND ili jednakovrijedan
- dobava i izrada tankoslojne silikatne završne dekorativno zaštitne žbuke strukture granulacije 2,0 mm                                                                                               </t>
    </r>
  </si>
  <si>
    <r>
      <t xml:space="preserve">izvedba fasadnog sustava AB rebara vanjskih zidova zgrade sa sljedećim slojevima:
- polimerno-cementno ljepilo kao JUBIZOL Strong Fix ili jednakovrijedan 0.3 cm
- toplinska izolacija iz XPS-a kao Knauf Insulation Ultragrip  (ʎ ≤ 0,036), </t>
    </r>
    <r>
      <rPr>
        <b/>
        <sz val="11"/>
        <rFont val="Arial"/>
        <family val="2"/>
      </rPr>
      <t xml:space="preserve">d=8 cm </t>
    </r>
    <r>
      <rPr>
        <sz val="11"/>
        <rFont val="Arial"/>
        <family val="2"/>
      </rPr>
      <t>ili jednakovrijedna.</t>
    </r>
    <r>
      <rPr>
        <sz val="11"/>
        <color indexed="10"/>
        <rFont val="Arial"/>
        <family val="2"/>
      </rPr>
      <t xml:space="preserve"> </t>
    </r>
    <r>
      <rPr>
        <sz val="11"/>
        <rFont val="Arial"/>
        <family val="2"/>
      </rPr>
      <t xml:space="preserve">
- sloj građevinskog ljepila kao JUBIZOL Strong Fix ili jednakovrijedan, obložiti staklenom armaturnom mrežicom minimalne čvrstoće 1900N/5cm, odnosno težine 160gr/m2 bez PVC-a                                                                                                     - dobava i izrada tankoslojne silikatne završne dekorativno zaštitne žbuke strukture granulacije 2,0 mm       </t>
    </r>
  </si>
  <si>
    <r>
      <t xml:space="preserve">izvedba toplinske izolacije podgleda krovnih armiranobetonske streha dvorane (južno i sjeverno pročelje) sa sljedećim slojevima:
- polimerno-cementno ljepilo kao JUBIZOL Strong Fix ili jednakovrijedan 0.3 cm
- toplinska izolacija iz fasadnog XPS-a kao Knauf Insulation Ultragrip  (ʎ ≤ 0,036), </t>
    </r>
    <r>
      <rPr>
        <b/>
        <sz val="11"/>
        <rFont val="Arial"/>
        <family val="2"/>
      </rPr>
      <t xml:space="preserve">d=8 cm </t>
    </r>
    <r>
      <rPr>
        <sz val="11"/>
        <rFont val="Arial"/>
        <family val="2"/>
      </rPr>
      <t>ili jednakovrijedna
- 1. sloj građevinskog ljepila kao JUBIZOL Strong Fix ili jednakovrijedan s fasadnom mrežicom JUBIZOL 0.3 cm                                                                                 - 2. sloj građevinskog ljepila  kao JUBIZOL Strong Fix ili jednakovrijedan 0.2 cm
- impregnirajući pretpremaz kao JUBIZOL UNIGRUND ili jednakovrijedan
- dobava i izrada tankoslojne silikatne završne dekorativno zaštitne žbuke strukture granulacije 2,0 mm                                                                                                                  - završna boja prema dogovoru s projektantom</t>
    </r>
  </si>
  <si>
    <r>
      <t xml:space="preserve">izvedba sa sljedećim slojevima:
- polimerno-cementno ljepilo kao JUBIZOL Strong Fix ili jednakovrijedan 0.3 cm
- špaletni elementi kao Knauf Insulation špaletni elementi PTP S </t>
    </r>
    <r>
      <rPr>
        <b/>
        <sz val="11"/>
        <rFont val="Arial"/>
        <family val="2"/>
      </rPr>
      <t xml:space="preserve">d=2.0 cm </t>
    </r>
    <r>
      <rPr>
        <sz val="11"/>
        <rFont val="Arial"/>
        <family val="2"/>
      </rPr>
      <t xml:space="preserve">ili jednakovrijedni
- 1. sloj građevinskog ljepila kao JUBIZOL Strong Fix ili jednakovrijedan s fasadnom mrežicom JUBIZOL 0.3 cm                                                                                 - 2. sloj građevinskog ljepila  kao JUBIZOL Strong Fix ili jednakovrijedan 0.2 cm
- impregnirajući pretpremaz kao JUBIZOL UNIGRUND ili jednakovrijedan
- dobava i izrada tankoslojne silikatne završne dekorativno zaštitne žbuke strukture granulacije do 2,0 mm                                                                                                            - završna boja prema dogovoru s projektantom                                                            </t>
    </r>
  </si>
  <si>
    <t xml:space="preserve">Izvedba dekorativno-zaštitne tankoslojne žbuke na negrijanim građevnim elementima (zidovima stubišta) na predhodno pripremljenu podlogu sa sljedećim slojevima:- polimerno-cementno ljepilo kao JUBIZOL Strong Fix ili jednakovrijedan 0.3 cm
- impregnirajući pretpremaz kao JUBIZOL UNIGRUND ili jednakovrijedan                 - dobava i izrada tankoslojne silikatne završne dekorativno zaštitne žbuke strukture granulacije do 2,0 mm                                                                                                            - završna boja prema dogovoru s projektantom
                                                                                                    </t>
  </si>
  <si>
    <t>- na postavljenu parnu branu postaviti toplinsku izolaciju kao Knauf Insulation CLASSIC 040 (ʎ ≤ 0,040) ili jednakovrijedne u dva križana sloja ukupne debljine 24 cm između drvenih grednika stropne konstrukcije.</t>
  </si>
  <si>
    <t>Obračun prema m² izvedene površine zida.</t>
  </si>
  <si>
    <t>Obračun prema m² izvedene površine stropa.</t>
  </si>
  <si>
    <r>
      <t>Komplet do pune gotovosti i funkcionalnosti stavke</t>
    </r>
    <r>
      <rPr>
        <sz val="11"/>
        <rFont val="Arial"/>
        <family val="2"/>
      </rPr>
      <t>.</t>
    </r>
  </si>
  <si>
    <t>- na postavljenu parnu branu postaviti toplinsku izolaciju kao Knauf Insulation filca UNIFIT 032 (ʎ ≤ 0,032) ili jednakovrijednu debljine d=14 cm za strop i debljine d = 12 cm za unutarnje zidove.</t>
  </si>
  <si>
    <t>Dobava, nabava i ugradnja svog potrebnog materijala za izvedbu sustava toplinske izolacije stropa i zida negrijane prostorije (kotlovnice) prema grijanom prostoru.</t>
  </si>
  <si>
    <t>-Plastomerna bitumenska traka za hidroizolaciju protiv vlage iz tla HRN EN 13707, HRN EN 13969 d = 4,0 mm zavarena na podlogu.</t>
  </si>
  <si>
    <t>Dobava i ugradnja materijala za izvedbu vertikalne hidroizolacije podnožja zida - sokla vanjskih zidova, visine min. 30 cm. Izvesti sljedeće radove:</t>
  </si>
  <si>
    <r>
      <rPr>
        <b/>
        <u val="single"/>
        <sz val="12"/>
        <rFont val="Calibri"/>
        <family val="2"/>
      </rPr>
      <t>jednakovrijedan proizvod (hidroizolacija)</t>
    </r>
    <r>
      <rPr>
        <b/>
        <sz val="12"/>
        <rFont val="Calibri"/>
        <family val="2"/>
      </rPr>
      <t>:
tip:
proizvođač:
model:</t>
    </r>
  </si>
  <si>
    <t xml:space="preserve">- dobava i izvedba nosive potkonstrukcije gdje se na stropove i zidove postavlja nosiva i montažna potkonstrukcija izrađena iz tipskih čeličnih CD i UD profila s polaganjem Knauf Insulation filca UNIFIT 032 (ʎ ≤ 0,032) ili jednakovrijedne, u šupljinu rastera  potkonstrukcije. Izvedba obloge prema uputstvima i smjernicama proizvođača. </t>
  </si>
  <si>
    <r>
      <t>- dobava i postavu gips-kartonskih ploča kao impregnirana ploča tip debljine 12,5 mm ili jednakovrijedne. Gipskartonska ploča pričvršćuje se pocinčanim vijcima, spojevi se bandažiraju.</t>
    </r>
    <r>
      <rPr>
        <sz val="11"/>
        <color indexed="10"/>
        <rFont val="Arial"/>
        <family val="2"/>
      </rPr>
      <t xml:space="preserve"> </t>
    </r>
    <r>
      <rPr>
        <sz val="11"/>
        <rFont val="Arial"/>
        <family val="2"/>
      </rPr>
      <t xml:space="preserve">Uključiti fugiranje, gletanje i bojanje. </t>
    </r>
  </si>
  <si>
    <r>
      <rPr>
        <b/>
        <u val="single"/>
        <sz val="12"/>
        <rFont val="Calibri"/>
        <family val="2"/>
      </rPr>
      <t>jednakovrijedan proizvod (staklena vuna)</t>
    </r>
    <r>
      <rPr>
        <b/>
        <sz val="12"/>
        <rFont val="Calibri"/>
        <family val="2"/>
      </rPr>
      <t>:
tip:
proizvođač:
model:</t>
    </r>
  </si>
  <si>
    <t>- trajno zrakonepropusno ljepljenje parne brane s toplije strane toplinske izolacije, karakteristika kao Knauf LDS 35  debljine 0,040 mm ili jednakovrijedna (paropropusnost µ&gt;1000000). Parna brana se postavlja po cijeloj površini stropa/unutarnjeg zida. Obvezna primjena specijalnih traka za spajanje preklopa parnih brana kao Knauf Insulation LDS Solifit ili Soliplan ili jednakovrijedne, te brtvljenje spojeva između parnih brana i bočnih zidova Knauf Insulation LDS Kleberaupe ili jednakovrijedne.</t>
  </si>
  <si>
    <t>Bilo kakva ugradnja prije odobrenja uzorka i dokumentacije, nije dozvoljena.</t>
  </si>
  <si>
    <t>Prije izrade sve mjere i količine kontrolirati u naravi!</t>
  </si>
  <si>
    <t>E1.1.</t>
  </si>
  <si>
    <t>Izrada dostava i kompletna montaža s ugradbom višedjelnog PVC
prozora sa zaokretno-otklopnim prozorima u zidarskom otvoru 272x180 cm.</t>
  </si>
  <si>
    <t>E1.2.</t>
  </si>
  <si>
    <t>Izrada dostava i kompletna montaža s ugradbom višedjelnog PVC
prozora sa zaokretnim krilom i otklopnim nadsvjetlom zidarskom otvoru 175x180 cm.</t>
  </si>
  <si>
    <t>E1.3.</t>
  </si>
  <si>
    <t>Izrada dostava i kompletna montaža s ugradbom višedjelnog PVC
prozora sa zaokretno-otklopnim krilom u zidarskom otvoru 240x80 cm.</t>
  </si>
  <si>
    <t>E1.4.</t>
  </si>
  <si>
    <t>Izrada dostava i kompletna montaža s ugradbom jednokrilnog PVC
prozora sa zaokretno-otklopnim krilom u zidarskom otvoru 80x80 cm.</t>
  </si>
  <si>
    <t>E1.5.</t>
  </si>
  <si>
    <t>Izrada dostava i kompletna montaža s ugradbom dvokrilnog PVC
prozora sa zaokretno-otklopnim krilom u zidarskom otvoru 120x70 cm.</t>
  </si>
  <si>
    <t>E1.6.</t>
  </si>
  <si>
    <t>Izrada dostava i kompletna montaža s ugradbom jednokrilnog PVC
prozora sa zaokretno-otklopnim krilom u zidarskom otvoru 85x70 cm.</t>
  </si>
  <si>
    <t>E1.7.</t>
  </si>
  <si>
    <t>Izrada dostava i kompletna montaža s ugradbom četverokrilnog PVC
prozora sa otklopnim krilom u zidarskom otvoru 325x105 cm.</t>
  </si>
  <si>
    <t>E1.8.</t>
  </si>
  <si>
    <t>Izrada dostava i kompletna montaža s ugradbom PVC
dvokrilnih vrata s fiksnim nadsvjetlom u zidarskom otvoru 130x290 cm.</t>
  </si>
  <si>
    <t>E1.9.</t>
  </si>
  <si>
    <t>Izrada dostava i kompletna montaža s ugradbom višedjelnog PVC
prozora sa otklopnim krilima u zidarskom otvoru 350/285 cm.</t>
  </si>
  <si>
    <t>E1.10.</t>
  </si>
  <si>
    <t>Izrada dostava i kompletna montaža s ugradbom trokrilnog PVC
prozora sa jednim fiksnim krilom i dva otklopna krila u zidarskom otvoru 105/180 cm.</t>
  </si>
  <si>
    <t>E1.11.</t>
  </si>
  <si>
    <t>Izrada dostava i kompletna montaža s ugradbom četverokrilnog PVC
prozora sa dva fiksna krilom i dva otklopna krila u zidarskom otvoru 130/260 cm.</t>
  </si>
  <si>
    <t>E1.12.</t>
  </si>
  <si>
    <t>Izrada dostava i kompletna montaža s ugradbom dvokrilnog prozora sa zaokretno-otklopnim krilom u zidarskom otvoru 200/70 cm.</t>
  </si>
  <si>
    <t>E1.13.</t>
  </si>
  <si>
    <t>Izrada dostava i kompletna montaža s ugradbom višedjelnog PVC
prozora u zidarskom otvoru 220/180 cm.</t>
  </si>
  <si>
    <t>E1.14.</t>
  </si>
  <si>
    <t>Izrada dostava i kompletna montaža s ugradbom jednokrilnog PVC
prozora sa zaokretno-otklopnim krilom u zidarskom otvoru 75/70 cm.</t>
  </si>
  <si>
    <t>Izravnanje vanjskih zidova dvorane s kamenom oblogom.</t>
  </si>
  <si>
    <t xml:space="preserve">Izravnavanje započeti čišćenjem i otprašivanjem podloge. Podlogu je potrebno namočiti i na nju nanijeti cementni špric.  Površinu strojno žbukati sa svim kutnim i završnim lajsnama i profilima. Nije potrebno fino zaravnavanje žbuke. U cijenu uključiti dobavu, prijevoz i ugradnju materijala, izradu žbuke, dobavu, postavu i ugradnju profila, prijenose i prijevoze. Kvaliteta materijala mora odgovarati tehničkim propisima iz programa kontrole i ispitivanja materijala u glavnom projektu. </t>
  </si>
  <si>
    <t>pozicija stolarske stavke POZ 1. - dim. 272*180 cm</t>
  </si>
  <si>
    <t>pozicija stolarske stavke POZ 2. - dim. 175*180 cm</t>
  </si>
  <si>
    <t>pozicija stolarske stavke POZ 3. - dim. 240*80 cm</t>
  </si>
  <si>
    <t>pozicija stolarske stavke POZ 4. - dim. 80*80 cm</t>
  </si>
  <si>
    <t>pozicija stolarske stavke POZ 5. - dim. 120*70 cm</t>
  </si>
  <si>
    <t>pozicija stolarske stavke POZ 6. - dim. 85*70 cm</t>
  </si>
  <si>
    <t>pozicija stolarske stavke POZ 7. - dim. 325*105 cm</t>
  </si>
  <si>
    <t>pozicija stolarske stavke POZ 8. - dim. 130*290 cm</t>
  </si>
  <si>
    <t>pozicija stolarske stavke POZ 9. - dim. 350*285 cm</t>
  </si>
  <si>
    <t>pozicija stolarske stavke POZ 10. - dim. 105*180 cm</t>
  </si>
  <si>
    <t>pozicija stolarske stavke POZ 11. - dim. 130*260 cm</t>
  </si>
  <si>
    <t>pozicija stolarske stavke POZ 12. - dim. 200*70 cm</t>
  </si>
  <si>
    <t>pozicija stolarske stavke POZ 13. - dim. 220*180 cm</t>
  </si>
  <si>
    <t>pozicija stolarske stavke POZ 14. - dim. 75*70 cm</t>
  </si>
  <si>
    <t>Nosiva potkonstrukcija hodnih staza izvodi se iz drvenih greda dimenzije poprečnog presjeka 10x24 cm, postavljeni na osnom razmaku od  2,0 m. Ukupna svijetla visina podkonstrukcije iznosi 24 cm i izvodi se u svrhu toplinske izolacije poda tavana. Toplinska izolacija je obuhvaćena u drugoj stavci.</t>
  </si>
  <si>
    <t>Na nosivu potkonstrukciju postavlja se daščana podna obloga od mosnica debljine d = 48 mm iz drva uobičajene nosivosti.</t>
  </si>
  <si>
    <t>Obračun po m2 izvedenih hodnih staza</t>
  </si>
  <si>
    <t>Dobava i ugradnja nove vanjske limene, pocinčane i plastificirane prozorske klupčice, debljine d=0,60 mm i razvijene širine cca 27 cm.</t>
  </si>
  <si>
    <t>U stavku uključena dobava i ugradnja podložne ploče od XPS-a debljine 2 cm u širini špalete cca 24 cm.</t>
  </si>
  <si>
    <t>Sve izvesti po odobrenim detaljima i dogovoru s projektantom.</t>
  </si>
  <si>
    <t>lim r.š. = 27 cm</t>
  </si>
  <si>
    <t>HI r.š. = 24 cm</t>
  </si>
  <si>
    <t>Dobava i ugradnja vertikalnih oluka za odvod krovne vode Ф 120 mm iz plastificiranog pocinčanog lima debljine d=0,60 mm u boji postojećih oluka na novoizvedenu fasadu.</t>
  </si>
  <si>
    <t>Izrada i montaža visećih horizontalnih žlijebova pravokutnog presjeka 150/150 mm, izvedenih iz plastificiranog pocinčanog lima debljine d=0,60 mm, s potrebnim držačima iz pocinčanog plosnog željeza i materijalom za pričvršćenje, u boji prema postojećem stanju. Uključena izvedba spoja s odvodnim vertikalnim cijevima.</t>
  </si>
  <si>
    <t>H4.</t>
  </si>
  <si>
    <t>Izrada, dobava i montaža opšava krova.</t>
  </si>
  <si>
    <t>Dobava i postavljanje opšava krova od pocinčanog plastificiranog lima debljine d=0,60 mm, koji je zaštićen s 275 g/m2 cinka i završnom zaštitom na bazi poliuretana, u boji prema postojećem stanju.</t>
  </si>
  <si>
    <t>Opšav kao i spoj istog potrebno je izvesti prema odobrenim detaljima. Lim dilatirati na propisanim razmacima.</t>
  </si>
  <si>
    <t xml:space="preserve">Prije same izrade limarskih radova potrebno je uzeti izmjeru na licu mjesta. </t>
  </si>
  <si>
    <t>Obračun prema m' kompletno izvedenog opšava, sa svim potrebnim radom, materijalom, pomoćnim materijalom i dijelovima.</t>
  </si>
  <si>
    <t>- opšav r.š. 35 cm (zabat dvorane)</t>
  </si>
  <si>
    <t>- opšav r.š. 60 cm (kutni lim)</t>
  </si>
  <si>
    <t>H5.</t>
  </si>
  <si>
    <t>Limeni opšav spoja novoizvedene fasade i postojećeg limenog kosog krova iznad prizemlja.</t>
  </si>
  <si>
    <t>Dobava materijala, izrada i montaža limenih opšava spoja novoizvedene fasade i postojećeg limenog kosog krova iznad prvog kata. Izvesti od pocinčanog lima debljine 0,6 mm razvijene širine cca 50 cm. Lim završava okapnicom odmaknutom od vertikalne površine fasade za 3-4 cm. Gornji rub se fiksira u utore urezane u podlogu, te brtvi trajnoelastičnim PU kitom.</t>
  </si>
  <si>
    <t>U cijenu uključiti sav ostali pomoćni, spojni i pričvrsni materijal, te sva potrebna podešavanja i prilagođavanja. Sve točne mjere uzimati na licu mjesta. Obračun po m¹ limenog opšava.</t>
  </si>
  <si>
    <t xml:space="preserve">- opšav r.š. 50 cm </t>
  </si>
  <si>
    <r>
      <rPr>
        <b/>
        <sz val="11"/>
        <rFont val="Arial"/>
        <family val="2"/>
      </rPr>
      <t>NAPOMENA 2.</t>
    </r>
    <r>
      <rPr>
        <sz val="11"/>
        <rFont val="Arial"/>
        <family val="2"/>
      </rPr>
      <t xml:space="preserve">: Prije davanja ponude obavezno proučiti pripadajuću tehničku dokumentaciju i utvrditi stanje toplinske ovojnice (vanjski zidovi, stropovi, pod tavana i otvori) te svaku stavku ponuditi sve do pune funkcionalnosti sa uključenim svim potrošnim i spojnim materijalom. </t>
    </r>
  </si>
  <si>
    <r>
      <rPr>
        <b/>
        <sz val="11"/>
        <rFont val="Arial"/>
        <family val="2"/>
      </rPr>
      <t xml:space="preserve">NAPOMENA 1.:  </t>
    </r>
    <r>
      <rPr>
        <sz val="11"/>
        <rFont val="Arial"/>
        <family val="2"/>
      </rPr>
      <t>Ostali</t>
    </r>
    <r>
      <rPr>
        <sz val="11"/>
        <rFont val="Arial"/>
        <family val="2"/>
      </rPr>
      <t xml:space="preserve"> radovi se rade isključivo u svrhu propisne izvedbe mjera poboljšanja energetske učinkovitosti, odnosno nužni su za njihovu funkcionalnost i cjelovitost.</t>
    </r>
  </si>
  <si>
    <t>Obračun po m2 izvedene zaštitne mreže</t>
  </si>
  <si>
    <t>Dobava i montaža napete fiksne mrežne zaštite stakla na čeličnoj sajli, s potrebnim odmakom od ravnine stakla iz UV odbojne svijetle mreže fi 4 mm okno 100x100 mm. Komplet s nosećim konzolama, čelično uže i materijal za pričvršćivanje. Sve komplet, mreža, ovjes, konzole.</t>
  </si>
  <si>
    <t>Zaštitna mreža prozora dvorane</t>
  </si>
  <si>
    <t>J1.</t>
  </si>
  <si>
    <t>GRUPA 10. - OSTALI RADOVI</t>
  </si>
  <si>
    <t>J.</t>
  </si>
  <si>
    <r>
      <rPr>
        <b/>
        <sz val="10"/>
        <color indexed="10"/>
        <rFont val="Calibri"/>
        <family val="2"/>
      </rPr>
      <t>T.D.: 001/17 □ Z.O.P.: ENU-01-0117</t>
    </r>
    <r>
      <rPr>
        <b/>
        <sz val="10"/>
        <rFont val="Calibri"/>
        <family val="2"/>
      </rPr>
      <t xml:space="preserve">  □ GLAVNI PROJEKT □ MAPA I □ Projektant: Velimir Kramarić, dipl.ing.arh. □ TESLA d.o.o. </t>
    </r>
    <r>
      <rPr>
        <b/>
        <sz val="10"/>
        <rFont val="Calibri"/>
        <family val="2"/>
      </rPr>
      <t>□ Horvatsko, siječanj 2017.</t>
    </r>
  </si>
  <si>
    <r>
      <rPr>
        <b/>
        <sz val="10"/>
        <color indexed="10"/>
        <rFont val="Calibri"/>
        <family val="2"/>
      </rPr>
      <t>T.D.: 003/17 □ Z.O.P.: ENU-01-0117  □ GLAVNI PROJEKT</t>
    </r>
    <r>
      <rPr>
        <b/>
        <sz val="10"/>
        <rFont val="Calibri"/>
        <family val="2"/>
      </rPr>
      <t xml:space="preserve"> □ MAPA III □ Projektant: Zoran Bahunek, dipl.ing.str. □ TESLA d.o.o. </t>
    </r>
    <r>
      <rPr>
        <b/>
        <sz val="10"/>
        <rFont val="Calibri"/>
        <family val="2"/>
      </rPr>
      <t>□ Horvatsko, siječanj 2017.</t>
    </r>
  </si>
  <si>
    <t>SOLARNA INSTALACIJA ZA PRIPREMU PTV</t>
  </si>
  <si>
    <t>Dobava i ugradnja:
Navojni elektrogrijač za instalaciju u spremnik, dimenzije priključka 6/4".
Isporuka elektrogrijača s ugrađenim termostatskim regulatorom (10 °C - 65 °C), sigurnosnim graničnim termostatom 80°C s plastičnom kapom i vodozaštitom IP 54. 
Tehnički podaci:
- Učin grijanja 9.0kW
- Napon: 3x400V
- Dužina: 780mm
U cijenu uključiti sav potreban spojni i montažni materijal do potpune gotovosti i funkcionalnosti.</t>
  </si>
  <si>
    <t>Proizvod kao "HOVAL" tip EP-6
ili jednakovrijedan proizvod
Ponuđeni tip:
_________________________________________</t>
  </si>
  <si>
    <t>Dobava i ugradnja:
Akumulacijski spremnik za zagrijavanje potrošne tople vode, izrađen od čelika i emajliran s unutarnje strane, ugrađeni glatkocijevni emajlirani izmjenjivač topline, ugrađena magnezijska zaštitna anoda. Toplinska izolacija izrađena od Polyester pjene i vanjske folije crvene boje - s mogućnosti skidanja radi lakšeg unosa, prirubnica za ugradnju prirubničkog električnog grijača u donjem dijelu, otvor za čišćenje s gornje strane, navojni priključak za električni grijač s gorne strane uranjajuća čahura za osjetnike s termometrom. 
U cijenu uključiti sav potreban spojni i montažni materijal do potpune gotovosti i funkcionalnosti.</t>
  </si>
  <si>
    <t xml:space="preserve">Tehnički podaci:
- sadržaj vode      975 l
- radni/ispitni tlak  10/13 bara
- debljina izolacije  100 mm
- maksimalna radna  95°C 
  temperatura
- površina izmjenjivača  4.50 m2
- sadržaj vode u izmjenjivaču 40.8 l
- maks. radna temperatura  110 °C
Dimenzije spremnika:
- promjer    1.050 mm
- visina    2.063 mm
- masa s toplinskom izolacijom 303 kg
</t>
  </si>
  <si>
    <t>Proizvod kao "HOVAL" tip CombiVal ER 1000 
ili jednakovrijedan proizvod
Ponuđeni tip:
_________________________________________</t>
  </si>
  <si>
    <t>Demontaža postojeće krovne obloge (crijep) i krovne izolacije,  radi  ugradnje potkonstrukcije na koju će se učvrstiti solarni kolektori. U cijenu je potrebno uključiti montažu krovne izolacije i krovnog pokrova nakon izvršenih radova, te sav potreban spojni, montažni, brtveni i vijčani materijal potreban za dovođenje krova u prvobitno stanje.</t>
  </si>
  <si>
    <t>obračun po m2 krova</t>
  </si>
  <si>
    <t>Izrada metalne potkonstrukcije na koju će se ugraditi nosači solarnih kolektora za kosi krov. Potkonstrukciju je potrebno izgraditi nakon demontaže postojeće krovne obloge. Točne dimenzije potkonstrukcije je potrebno definirati sa proizvođečem solarnih kolektora.
U cijenu uključiti sav potreban spojni, montažni, brtveni i vijčani materijal, te materijal potreban za zavarivanje.</t>
  </si>
  <si>
    <t>kg</t>
  </si>
  <si>
    <t>Dobava i ugradnja:
Solarni pločasti kolektor , vertikalne izvedbe. Visokoučinkoviti solarni kolektor koji se sastoji od aluminijskog absorbera s visokoselektivnim premazom (stupanj absorpcije 95%, stupanj emisije 5%), sa zavarenim bakrenim cijevima i sigurnosnim staklenim pokrovom (stupanj transmisije 96,5%). Kućište od lijevanog aluminija za maksimalnu stabilnost i nepropusnost. Visokokvalitetna izolacija izvedena s mineralnom vunom debljine 10 mm (toplinska provodljivost 0.04 W/mK). Priključci dimenzije 3/4’’ od mesinga. 
Sastoji se od 4 komada pločastih kolektora.
U cijenu uključiti sav potreban spojni i montažni materijal do potpune gotovosti i funkcionalnosti.</t>
  </si>
  <si>
    <t>Tehnički podaci (po kolektoru):
- Optička učinkovitost C0         0,851
- C1     W/m2K                       4,107
- C2     W/m2K                       0,016
- učin pri ΔT0°C                      2.042 W
- maks. radna temperatura:           167 °C
- ukupna površina po kolektoru:              2,522 m2
- ukupna površina kolektorskog polja:     10,088 m2
- površina absorbera po kolektoru:          2,36 m2
- površina absorbera kolektorskog polja: 9,44 m2  
- radni tlak:                            10 bara
- sadržaj vode.                        2,53 l
- specifični  protok                  15-40 l/hm2                   
  kroz kolektor
Dimenzije pojedinog kolektora: 
- širina   1.230 mm
- visina   2.050 mm
- dubina   54 mm
- masa    39 kg</t>
  </si>
  <si>
    <t>Proizvod kao "HOVAL" tip UltraSol 4V ili jednako vrijedno.
Ponuđeni tip:
_________________________________________</t>
  </si>
  <si>
    <t>Dobava i ugradnja:
Hidraulično ovjesni set za ugradnju na  krov za vertikalnu  izvedbu kolektora Ultrasol s ovjesnim vijcima za instalaciju na krov s nagibom kolektora od 20° do 45°. Izrađen od mesinga, čelika i aluminija. Maksimalno 4 kolektora priključena u seriju po jednom kolektorskom polju. Izvedba za sve vrste krova izuzev ‘‘biber crijepa‘‘. 
Sastoji se od: 
- Kompletan pribor za hidraulično spajanje kolektora
- Krovnih šipki 
- Set za spajanje na krov
- Završni čep i odzračni ventil
U cijenu uključiti sav potreban spojni i montažni materijal do potpune gotovosti i funkcionalnosti.</t>
  </si>
  <si>
    <t>Proizvod kao "HOVAL" tip AD20-45V-4 ili jednako vrijedno
Ponuđeni tip:
_________________________________________.</t>
  </si>
  <si>
    <t>Dobava i ugradnja:
Solarna pumpna stanica DN 20 (¾“), za dvocijevni sustav sastoji se od:
• Cirkulacijske solarne crpke AX13-4
• 2 kuglaste slavine (upravljive ključem) s termometrom
• Nepovratni ventil 
• Podesivi ventil protoka s prikazom vrijednosti (1-20 l/min.)
• Sigurnosna grupa
- sigurnosni ventil (6 bar)
- manometar (6 bar)
- fleksibilni priključak izrađen od nehrđajućeg čelika za spajanje solarne      
  ekspanzijske posude
• Jedinica za punjenje i pražnjenje sustava 
• Toplinski izolirano kućište pumpne stanice izrađeno od EPP-a.
Tehnički podaci: 
- Područje reguliranja protoka 1-20 l/min 
- Maks. pritisak   6 bara
- Napon    1x230 V
- Crpka    AXS 15-4
- Maks. trenutna temperatura 160 °C      
Dimezije:    
- visina    371 mm
- Sirina    205 mm
U cijenu uključiti sav potreban spojni i montažni materijal do potpune gotovosti i funkcionalnosti.</t>
  </si>
  <si>
    <t>Proizvod kao Hoval tip SAG-20 ili jednako vrijedno.
Ponuđeni tip:
_________________________________________.</t>
  </si>
  <si>
    <t>Dobava i ugradnja:
Troputi termostatski mješajući ventil za regulaciju temperature potrošne sanitarne tople vode, izrađen od mesinga. Maximalna temperatura ulazne tople vode 90°C.
Raspon podešavanja temperature na izlazu iz ventila 
od 20-65°C.
Tvorničko podešenje 55°C
Dozvoljeni pritisak vode PN10
Navojni priključak 1”, kvs 4,0 m3/h
U cijenu uključiti sav potreban spojni i montažni materijal do potpune gotovosti i funkcionalnosti.</t>
  </si>
  <si>
    <t>Proizvod kao "HOVAL" tip JRG 25 ili jednako vrijedno.
Ponuđeni tip:
_________________________________________.</t>
  </si>
  <si>
    <t>Dobava i ugradnja:
Solarna tekućina za zaštitu od smrzavanja, koncentrat,  izrađen od monoethilenglikola sa zaštitom od korozije. ph-vrijednost cca.8, miješa se s vodom, neotrovna i neškodljiva tekućina. Sadržaj 10 kg koncentrata u plastičnoj ambalaži .</t>
  </si>
  <si>
    <t>Proizvod kao "HOVAL" tip PowerCool DC 924-PXL
ili jednako vrijedno.
Ponuđeni tip:
_________________________________________.</t>
  </si>
  <si>
    <t>Dobava i ugradnja:
predekspanzijske posude za zaštitu ekspanzijske posude solarnog sustava izrađena od čeličnog lima, radni pritisak do 10bar, V 12/10
U cijenu uključiti sav potreban spojni i montažni materijal do potpune gotovosti i funkcionalnosti.</t>
  </si>
  <si>
    <t>12 lit.</t>
  </si>
  <si>
    <t>Dobava i ugradnja:
ekspanzijske posude za solarni sustav izrađene od čeličnog lima, radni pritisak do 10bar, kao tip S50/10.
U cijenu uključiti sav potreban spojni i montažni materijal do potpune gotovosti i funkcionalnosti.</t>
  </si>
  <si>
    <t>50 lit.</t>
  </si>
  <si>
    <t>Dobava i ugradnja:
Ekspanzijska posuda za  sanitarnu vodu izrađena od čeličnog lima, radni pritisak do 10bar.
U cijenu uključiti sav potreban spojni i montažni materijal do potpune gotovosti i funkcionalnosti.</t>
  </si>
  <si>
    <t>V=50 lit.</t>
  </si>
  <si>
    <t>Dobava i ugradnja sigurnosnog ventila za sanitarnu vodu
zajedno sa svim potrebnim spojnim i montažnim materijalom do potpune gotovosti i funkcionalnosti.</t>
  </si>
  <si>
    <t>Dobava i ugradnja:
Elektronska univerzalna temperaturno diferencijalna solarna regulacija za tri kruga. Regulacija temperaturne razlike - podešavanje zadane vrijednost praćenjem temperature u spremniku preko dva temperaturna osjetnika. Regulacija apsolutne temperature - podešavanje zadane vrijednosti preko temperaturnog osjetnika podešavanjem vrijednosti minimum/maksimum. Regulacija programiranja brzine rada crpke s 3 regulacijske funkcije. Za solarna postrojenja do 2 potrošača. Opremljena sa svim potrebnim osjetnicima.
U cijenu uključiti sav potreban spojni i montažni materijal do potpune gotovosti i funkcionalnosti.
 Opseg isporuke:
UVR 61-3 regulator kom 1
pribor za zidnu montažu kom 1
osjetnik kolektora PT 1000 kom 1
temperaturni osjetnici KTY 90°C kom 1</t>
  </si>
  <si>
    <t>Proizvod kao Hoval, tip UVR 61-3 ili jednakovrijedan.
Ponuđeni tip:
_________________________________________.</t>
  </si>
  <si>
    <t>Kabliranje i spajanje nove opreme kod spremika sa automatikom, te provjera ispravnosti, puštanje u pogon automatike uz podešavanje potrebnih parametara i spajanje potrebne opreme i  osjetnika temperature na automatiku..</t>
  </si>
  <si>
    <t>Dobava i ugradnja temperaturnog osjetnika za ugradnju na spremnik PTV, zajedno sa pripadajućim kabelom te svim potrebnim spojnim i montažnim materijalom.</t>
  </si>
  <si>
    <t>Punjenje solarnog sustava solarnom tekućinom, odzračivanje, hladna tlačna proba vodom mjereno na najnižem mjestu instalacije,  popravak eventualno propusnih mjesta, te izradu izvješća o izvršenoj tlačnoj probi.</t>
  </si>
  <si>
    <t>Puštanje u pogon solarnog sustava i pripadajuće automatike i opreme od strane ovlaštenog servisera, uz davanje potrebne atestne i garancijske dokumentacije te uputa za upotrebu, sve na hrvatskom jeziku.</t>
  </si>
  <si>
    <t>Dobava i ugradnja bakrene cijevi za solarnu instalaciju zajedno sa izolacijom za solarne sustave tip kao Armaflex te sa spojnim i montažnim materijalom. U cijenu uračunati i kabel za spajanje osjetnik temperature i automatike. Dimenzija i ukupna dužina:</t>
  </si>
  <si>
    <t>Cu 22x1,2 + izolacija HT-20x022-S</t>
  </si>
  <si>
    <t xml:space="preserve">Dobava i ugradnja prolaznog zapornog ventila, zajedno sa spojnim i montažnim materijalom </t>
  </si>
  <si>
    <t>DN25 - navojni  -  za solarni sustav</t>
  </si>
  <si>
    <t>Dobava i ugradnja solarnog odzračnog lončića sa zapornim ventilom, zajedno sa spojnim i montažnim mateijalom.</t>
  </si>
  <si>
    <t>Dobava i ugradnja elementa protiv padalina na krovu za prolaz solarne instalacije na krov, zajedno sa zaštitnom mrežicom, potrebnim brtvenim materijalom te potrebnim spojnim i montažnim mateijalom.</t>
  </si>
  <si>
    <t>Izrada otvora u krovu radi prolaza solarne instalacije na krov, nakon izrade prodora i provlačenja cijevi potrebno je izvesti kvalitetnu hidroizolaciju i brtvljenje kako na bi došlo do propuštanja krova. U cijenu uključiti  sav potrebna materijal za brtvljenje, te ostali potrebni materijal za izvođenje navedenih radova.</t>
  </si>
  <si>
    <t>Izrada prodora u stropu radi prolaza solarne instalacije. U cijenu uključiti sanaciju otvora nakon ugradnje instalacije.</t>
  </si>
  <si>
    <t>Dobava mehaničke zaštite od sunca (prekrivala) za 4 solarna kolektora radi sprječavanja pregrijavanja solarnog sustava u ljetnim mjesecima kada je škola zatvorena i nema potrebe za toplom vodom. 
Pokrivanje solarnih kolektora je potrebno raditi prije početka ljetnih praznika, a otkrivanje nakon završetka ljetnih praznika, na godišnjem nivou.
Ukoliko investitor odluči za stavku 27. ovog poglavlja troškovnika, ova stavka se ne obračunava prilikom obračuna izvedenih radova.</t>
  </si>
  <si>
    <t>Godišnje praženje i punjenje sustava radi sprječavanja pregrijavanja solarnog sustava u ljetnim mjesecima kada je škola zatvorena i nema potrebe za toplom vodom. U cijenu uključiti dolazak na građevinu ispuštanje solarne tekućine iz sustava prije početka ljetnih praznika i  dolazak na građevinu prilikom punjenja solarne tekućine u sustav nakon završetka ljetnih praznika.
Ukoliko investitor odluči za stavku 26. ovog poglavlja troškovnika, ova stavka se ne obračunava prilikom obračuna izvedenih radova.</t>
  </si>
  <si>
    <t>A10.</t>
  </si>
  <si>
    <t>A11.</t>
  </si>
  <si>
    <t>A12.</t>
  </si>
  <si>
    <t>A13.</t>
  </si>
  <si>
    <t>A14.</t>
  </si>
  <si>
    <t>A15.</t>
  </si>
  <si>
    <t>A16.</t>
  </si>
  <si>
    <t>A17.</t>
  </si>
  <si>
    <t>A18.</t>
  </si>
  <si>
    <t>A19.</t>
  </si>
  <si>
    <t>A20.</t>
  </si>
  <si>
    <t>A21.</t>
  </si>
  <si>
    <t>A22.</t>
  </si>
  <si>
    <t>A23.</t>
  </si>
  <si>
    <t>A24.</t>
  </si>
  <si>
    <t>A25.</t>
  </si>
  <si>
    <t>A26.</t>
  </si>
  <si>
    <t>A27.</t>
  </si>
  <si>
    <t>A28.</t>
  </si>
  <si>
    <t>A29.</t>
  </si>
  <si>
    <r>
      <rPr>
        <b/>
        <sz val="11"/>
        <rFont val="Arial"/>
        <family val="2"/>
      </rPr>
      <t xml:space="preserve">NAPOMENA 1.: </t>
    </r>
    <r>
      <rPr>
        <sz val="11"/>
        <rFont val="Arial"/>
        <family val="2"/>
      </rPr>
      <t xml:space="preserve">Radovi na solarnoj instalaciji za pripremu PTV rade </t>
    </r>
    <r>
      <rPr>
        <sz val="11"/>
        <rFont val="Arial"/>
        <family val="2"/>
      </rPr>
      <t>se isključivo u svrhu propisne izvedbe mjera poboljšanja energetske učinkovitosti, odnosno nužni su za njihovu funkcionalnost i cjelovitost.</t>
    </r>
  </si>
  <si>
    <t>INSTALACIJA GRIJANJA</t>
  </si>
  <si>
    <t>Pražnjenje postojećeg sustava grijanja prije početka izvođenja radova na rekonstrukciji instalacije grijanja.</t>
  </si>
  <si>
    <t>Demontaža, odvoz i zbrinjavanje postojećih radijatorskih ventila i radijatorskih zaključaka.</t>
  </si>
  <si>
    <t>Dobava i ugradnja tlačno neovisnog termostatskog radijatorskog ventila s predregulacijskom skalom od 1-7 i N za podešavanje protoka od: 25-135l/h,  za dvocijevne sustave grijanja s prisilnom cirkulacijom, za ugradnju na radijatore, proizvod kao DANFOSS ili odgovarajući, tip RA-DV DN15 kutna ili ravna izvedba. U kompletu sa prilagodbom priključnog cjevovoda (redukcija).
Područje postavnih vrijednosti 8-26°C. Ugrađena zaštita od smrzavanja.
Zajedno sa potrebnim spojnim i montažnim materijalom.</t>
  </si>
  <si>
    <t>tip kao Danfoss RA-DV
ili jednakovrijedan</t>
  </si>
  <si>
    <t>Dobava i ugradnja radijatorskih zaključaka proizvod kao Danfoss U kompletu sa prilagodbom priključnog cjevovoda (redukcija), zajedno sa spojnim i montažnim materijalom</t>
  </si>
  <si>
    <t>Dobava i ugradnja radijatorskih termostatskih glava dodatno oklopljenim za upotrebu u javnim prostorima proizvod kao Danfoss, „imbus“ vijčani spoj za ugradnju na termostatski radijatorski ventil.</t>
  </si>
  <si>
    <t>Dobava i ugradnja nove cirkulacijske crpke (radna+rezervna) za ugradnju na postojeći krug grijanja.
Postojeće crpke tip Grundfoss 50-60/2 F; 3x400V
U cijenu uključiti sav potreban spojni i montažni materijal za ugradnju crpke kao i preinaku na postojećoj instalacija radi ugradnje nove crpke. 
Nove cirkulacijske crpke:
Visoko učinkovita pumpa Wilo-Stratos elektronički regulirana, Optočna pumpa s mokrim rotorom s najnižim pogonskim troškovima, za instalaciju u cijevi. Mogućnost primjene u svim primjenama grijanja, ventilacije i klimatizacije (-10 °C do +110 °C). S integriranom elektroničkom regulacijom snage za konstantni/varijabilni diferencijalni tlak. Serijske obloge toplinske izolacije.
Tehnički podaci:
Medij : Voda 100 %
Protok : 13,70 m³/h
Visina dobave : 4,50 m
Temperatura medija : 20 °C
Min. temperatura medija : -10 °C
Maks. temperatura medija : 110 °C
Maksimalni pogonski tlak : 10 bar
Minimalna visina dotoka pri
50 °C / 95 °C / 110 °C : 5 m/ 12 m/ 18 m
Maks. temperatura okružja : 40 °C</t>
  </si>
  <si>
    <t>proizvod kao Wilo Stratos 50/1-9 PN 6/10
radna + rezervna crpka</t>
  </si>
  <si>
    <t>Dobava i ugradnja nove cirkulacijske crpke  za ugradnju na postojeći krug zaštite kotla.
Postojeća crpka tip Grundfoss 40-60/2 F; 1x230V
U cijenu uključiti sav potreban spojni i montažni materijal za ugradnju crpke kao i preinaku na postojećoj instalacija radi ugradnje nove crpke. 
Nove cirkulacijske crpke:
Visoko učinkovita pumpa Wilo-Stratos elektronički regulirana, Optočna pumpa s mokrim rotorom s najnižim pogonskim troškovima, za instalaciju u cijevi. Mogućnost primjene u svim primjenama grijanja, ventilacije i klimatizacije (-10 °C do +110 °C). S integriranom elektroničkom regulacijom snage za konstantni/varijabilni diferencijalni tlak. Serijske obloge toplinske izolacije.
Tehnički podaci:
Medij : Voda 100 %
Protok : 6,00 m³/h
Visina dobave : 4,50 m
Temperatura medija : 20 °C
Min. temperatura medija : -10 °C
Maks. temperatura medija : 110 °C
Maksimalni pogonski tlak : 10 bar
Minimalna visina dotoka pri
50 °C / 95 °C / 110 °C : 3 m/ 10 m/ 16 m
Maks. temperatura okružja : 40 °C</t>
  </si>
  <si>
    <t>proizvod kao Wilo Stratos 40/1-10 PN 6/10</t>
  </si>
  <si>
    <t>Balansiranje, podaševanje i puštanje u pogon sustava grijanja od strane ovlaštenog servisa proizvođača ugrađene opreme.</t>
  </si>
  <si>
    <r>
      <rPr>
        <b/>
        <sz val="11"/>
        <rFont val="Arial"/>
        <family val="2"/>
      </rPr>
      <t xml:space="preserve">NAPOMENA 1.: </t>
    </r>
    <r>
      <rPr>
        <sz val="11"/>
        <rFont val="Arial"/>
        <family val="2"/>
      </rPr>
      <t xml:space="preserve">Radovi na instalaciji grijanja rade </t>
    </r>
    <r>
      <rPr>
        <sz val="11"/>
        <rFont val="Arial"/>
        <family val="2"/>
      </rPr>
      <t>se isključivo u svrhu propisne izvedbe mjera poboljšanja energetske učinkovitosti, odnosno nužni su za njihovu funkcionalnost i cjelovitost.</t>
    </r>
  </si>
  <si>
    <t>B10.</t>
  </si>
  <si>
    <t>B11.</t>
  </si>
  <si>
    <t>B12.</t>
  </si>
  <si>
    <t>B13.</t>
  </si>
  <si>
    <t>INSTALACIJA PITKE VODE</t>
  </si>
  <si>
    <t>Demontaža, odvoz i zbrinjavanje postojećih električnih bojlera za pripremu tople vode te ostale pripadajuće opreme i armature na mjesnu deponiju (u dogovoru sa investitorom).</t>
  </si>
  <si>
    <t>Električni bojler 80 lit.</t>
  </si>
  <si>
    <t>Dobava i ugradnja: 
Recirkulacijska pumpa za toplu pitku vodu, pumpa s mokrim rotorom i konstantnim brojem okretaja za ugradnju u cijevi. Motor postojan na struju blokiranja. Kućište pumpe od crvenog lijeva, radno kolo od plastike ojačane staklenim vlaknima, keramičko vratilo s ugljenim
kliznim ležajevima impregniranima umjetnom smolom.
U cijenu uključiti  sav potreban spojni i montažni materijal do potpune gotovosti i funkcionalnosti.
proizvod kao Wilo Star-Z 20/1 PN 10
Tehničke karakteristike:</t>
  </si>
  <si>
    <t>Materijali
Kućište pumpe : Crveni lijev (CC 499K) prema
DIN 50930-6, prema njemačkoj Odredbi o pitkoj vodi (TrinkwV)
Radno kolo : Plastika (PPO)
Osovina pumpe : Oksidna keramika, smeđa
(Al2O3)
Ležaj : Grafit, impregniran umjetnom
smolom
Pogonski podaci
Medij : Voda 100 %
Temperatura medija : 20 °C
Min. temperatura medija : 2 °C
Maks. temperatura medija : 65 °C
Maksimalni pogonski tlak : 10 bar
Maks. dopuštena ukupna tvrdoća u postrojenjima cirkulacije pitke vode
:3.21 mmol/l (18 °dH)
Motor/elektronika
Emitiranje smetnji : EN 61000-6-3
Otpornost na smetnje : EN 61000-6-2
Mrežni priključak : 1~230V/50 Hz
Nazivna potrošnja struje P1 : 0,036 kW ... 0,038 kW
Maks. broj okretaja : 0 1/min ... 2700 1/min
Uzeta struja : ... 0,18 A
Vrsta zaštite : IP 44
Uvodnica kabela : PG 1x11
Priključna masa
Cijevni priključak : G 1 PN 10
Ugradna duljina : 140 mm</t>
  </si>
  <si>
    <t>Dobava i ugradnja prolaznog zapornog ventila za PTV, zajedno sa spojnim i montažnim materijalom.
Ugradnja na spremnik PTV i kod recirkulacijske crpke.</t>
  </si>
  <si>
    <t>Dobava i ugradnja nepovratnog ventila za PTV, zajedno sa spojnim i montažnim materijalom.</t>
  </si>
  <si>
    <t>Izrada spoja nove instalacije tople vode na postojeću instalaciju tople vode kod demontiranih električnih bojlera. U cijenu uključiti sav potreban spojni i montažni materijal za izvedbu kvalitetnog spoja.</t>
  </si>
  <si>
    <t xml:space="preserve">Dobava i montaža PP-R vodovodnih cijevi za vruću i hladnu pitku vodu. Vodovodne cijevi isporučuju se u šipkama po 4m. U cijenu uračunati sav potreban sitni pribor, spojni materijal, fazonske komade, prelazne komade polipropilen/čelik i potreban učvrsni i ovjesni pribor.
Cijevi se vode nadžbukno stoga je potrebno u jediničnu cijenu uračunati ovjes na zid.
</t>
  </si>
  <si>
    <t xml:space="preserve">Ponuđeni tip:
________________________________
</t>
  </si>
  <si>
    <t>PP-R  ∅ 32</t>
  </si>
  <si>
    <t>PP-R  ∅ 32 - izolacija 9mm</t>
  </si>
  <si>
    <t xml:space="preserve">Dobava i montaža: Izolacija hladnih vodovodnih cijevi gotovim  izolacijskim cijevima tipa "Armacell"
 -Tubolit S+
</t>
  </si>
  <si>
    <t>Dezinfekcija novo izgrađene vodovodne mreže adekvatnim sredstvom za dezinfekciju prema uputstvu za dezinfekciju.</t>
  </si>
  <si>
    <t>Ispitivanje novo izgrađene vodovodne mreže pod tlakom od 6, 10 i 15 bara.</t>
  </si>
  <si>
    <t>Bakteriološka analiza uzoraka vode iz cjevovoda nakon  dezinfekcije.</t>
  </si>
  <si>
    <r>
      <rPr>
        <b/>
        <sz val="11"/>
        <rFont val="Arial"/>
        <family val="2"/>
      </rPr>
      <t xml:space="preserve">NAPOMENA 1.: </t>
    </r>
    <r>
      <rPr>
        <sz val="11"/>
        <rFont val="Arial"/>
        <family val="2"/>
      </rPr>
      <t xml:space="preserve">Radovi na instalaciji pitke vode rade </t>
    </r>
    <r>
      <rPr>
        <sz val="11"/>
        <rFont val="Arial"/>
        <family val="2"/>
      </rPr>
      <t>se isključivo u svrhu propisne izvedbe mjera poboljšanja energetske učinkovitosti, odnosno nužni su za njihovu funkcionalnost i cjelovitost.</t>
    </r>
  </si>
  <si>
    <t>OSTALI RADOVI</t>
  </si>
  <si>
    <t>Dobava izrada i montaža ostakljenih višedijelnih prozora od PVC-a sa petokomornim (ili boljim) profilima i prekinutim toplinskim mostom. Ostakljenje je  izolirajuće staklo sa Low-E oblogom. Maksimalni koeficijenti prolaza topline iznose: Uw ≤ 1,4 W/m2K (komplet), Ug ≤ 1,10 W/m2K (ostakljenje) i   Uf ≤ 1,10 W/m2K (okvir).</t>
  </si>
</sst>
</file>

<file path=xl/styles.xml><?xml version="1.0" encoding="utf-8"?>
<styleSheet xmlns="http://schemas.openxmlformats.org/spreadsheetml/2006/main">
  <numFmts count="6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409]dddd\,\ mmmm\ dd\,\ yyyy"/>
    <numFmt numFmtId="189" formatCode="[$-409]h:mm:ss\ AM/PM"/>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0.00;\-#0.00;;"/>
    <numFmt numFmtId="196" formatCode="&quot;Da&quot;;&quot;Da&quot;;&quot;Ne&quot;"/>
    <numFmt numFmtId="197" formatCode="&quot;Istinito&quot;;&quot;Istinito&quot;;&quot;Neistinito&quot;"/>
    <numFmt numFmtId="198" formatCode="&quot;Uključeno&quot;;&quot;Uključeno&quot;;&quot;Isključeno&quot;"/>
    <numFmt numFmtId="199" formatCode="#,##0.000000000"/>
    <numFmt numFmtId="200" formatCode="#,##0.0"/>
    <numFmt numFmtId="201" formatCode="0.0"/>
    <numFmt numFmtId="202" formatCode="#,##0.00&quot;kn&quot;"/>
    <numFmt numFmtId="203" formatCode="#,##0.00\ &quot;kn&quot;"/>
    <numFmt numFmtId="204" formatCode="_-* #,##0.00_-;\-* #,##0.00_-;_-* &quot;-&quot;??_-;_-@_-"/>
    <numFmt numFmtId="205" formatCode="0.000"/>
    <numFmt numFmtId="206" formatCode="#,##0.00_ ;\-#,##0.00\ "/>
    <numFmt numFmtId="207" formatCode="#,##0.000"/>
    <numFmt numFmtId="208" formatCode="#,##0.0000"/>
    <numFmt numFmtId="209" formatCode="#,##0.00000"/>
    <numFmt numFmtId="210" formatCode="#,##0.000000"/>
    <numFmt numFmtId="211" formatCode="_-* #,##0.00\ [$kn-41A]_-;\-* #,##0.00\ [$kn-41A]_-;_-* &quot;-&quot;??\ [$kn-41A]_-;_-@_-"/>
    <numFmt numFmtId="212" formatCode="[$¥€-2]\ #,##0.00_);[Red]\([$€-2]\ #,##0.00\)"/>
    <numFmt numFmtId="213" formatCode="#,##0.00\ _k_n;[Red]#,##0.00\ _k_n"/>
    <numFmt numFmtId="214" formatCode="#,##0.00;[Red]#,##0.00"/>
    <numFmt numFmtId="215" formatCode="0.0000"/>
    <numFmt numFmtId="216" formatCode="0.00000000"/>
    <numFmt numFmtId="217" formatCode="0.0000000"/>
    <numFmt numFmtId="218" formatCode="0.000000"/>
    <numFmt numFmtId="219" formatCode="0.00000"/>
    <numFmt numFmtId="220" formatCode="_(* #,##0.000_);_(* \(#,##0.000\);_(* &quot;-&quot;??_);_(@_)"/>
    <numFmt numFmtId="221" formatCode="_(* #,##0.0_);_(* \(#,##0.0\);_(* &quot;-&quot;??_);_(@_)"/>
    <numFmt numFmtId="222" formatCode="_(* #,##0_);_(* \(#,##0\);_(* &quot;-&quot;??_);_(@_)"/>
    <numFmt numFmtId="223" formatCode="00&quot;. &quot;"/>
  </numFmts>
  <fonts count="85">
    <font>
      <sz val="10"/>
      <name val="Arial"/>
      <family val="0"/>
    </font>
    <font>
      <u val="single"/>
      <sz val="10"/>
      <color indexed="12"/>
      <name val="Arial"/>
      <family val="2"/>
    </font>
    <font>
      <u val="single"/>
      <sz val="10"/>
      <color indexed="36"/>
      <name val="Arial"/>
      <family val="2"/>
    </font>
    <font>
      <sz val="11"/>
      <name val="Arial"/>
      <family val="2"/>
    </font>
    <font>
      <b/>
      <sz val="12"/>
      <name val="Arial"/>
      <family val="2"/>
    </font>
    <font>
      <b/>
      <sz val="10"/>
      <name val="Calibri"/>
      <family val="2"/>
    </font>
    <font>
      <u val="single"/>
      <sz val="10"/>
      <color indexed="12"/>
      <name val="Arial CE"/>
      <family val="0"/>
    </font>
    <font>
      <sz val="9"/>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10"/>
      <name val="Calibri"/>
      <family val="2"/>
    </font>
    <font>
      <sz val="10"/>
      <name val="ElegaGarmnd BT"/>
      <family val="1"/>
    </font>
    <font>
      <b/>
      <sz val="15"/>
      <color indexed="62"/>
      <name val="Calibri"/>
      <family val="2"/>
    </font>
    <font>
      <b/>
      <sz val="13"/>
      <color indexed="62"/>
      <name val="Calibri"/>
      <family val="2"/>
    </font>
    <font>
      <b/>
      <sz val="11"/>
      <color indexed="62"/>
      <name val="Calibri"/>
      <family val="2"/>
    </font>
    <font>
      <sz val="11"/>
      <color indexed="19"/>
      <name val="Calibri"/>
      <family val="2"/>
    </font>
    <font>
      <sz val="10"/>
      <name val="Myriad Pro"/>
      <family val="2"/>
    </font>
    <font>
      <sz val="10"/>
      <name val="Helv"/>
      <family val="0"/>
    </font>
    <font>
      <b/>
      <sz val="18"/>
      <color indexed="62"/>
      <name val="Cambria"/>
      <family val="2"/>
    </font>
    <font>
      <sz val="12"/>
      <name val="Arial"/>
      <family val="2"/>
    </font>
    <font>
      <b/>
      <sz val="10"/>
      <name val="Arial"/>
      <family val="2"/>
    </font>
    <font>
      <b/>
      <sz val="11"/>
      <name val="Arial"/>
      <family val="2"/>
    </font>
    <font>
      <i/>
      <sz val="11"/>
      <name val="Arial"/>
      <family val="2"/>
    </font>
    <font>
      <sz val="11"/>
      <color indexed="10"/>
      <name val="Arial"/>
      <family val="2"/>
    </font>
    <font>
      <i/>
      <sz val="10"/>
      <name val="Arial"/>
      <family val="2"/>
    </font>
    <font>
      <b/>
      <sz val="10"/>
      <color indexed="10"/>
      <name val="Calibri"/>
      <family val="2"/>
    </font>
    <font>
      <vertAlign val="superscript"/>
      <sz val="9"/>
      <name val="Arial"/>
      <family val="2"/>
    </font>
    <font>
      <sz val="9"/>
      <name val="Arial"/>
      <family val="2"/>
    </font>
    <font>
      <vertAlign val="superscript"/>
      <sz val="11"/>
      <name val="Arial"/>
      <family val="2"/>
    </font>
    <font>
      <b/>
      <sz val="11.9"/>
      <name val="Arial"/>
      <family val="2"/>
    </font>
    <font>
      <b/>
      <sz val="12"/>
      <name val="Calibri"/>
      <family val="2"/>
    </font>
    <font>
      <b/>
      <u val="single"/>
      <sz val="12"/>
      <name val="Calibri"/>
      <family val="2"/>
    </font>
    <font>
      <sz val="12"/>
      <name val="Calibri"/>
      <family val="2"/>
    </font>
    <font>
      <b/>
      <sz val="14"/>
      <name val="Calibri"/>
      <family val="2"/>
    </font>
    <font>
      <sz val="10"/>
      <name val="Calibri"/>
      <family val="2"/>
    </font>
    <font>
      <b/>
      <sz val="11"/>
      <name val="Calibri"/>
      <family val="2"/>
    </font>
    <font>
      <b/>
      <sz val="12"/>
      <color indexed="8"/>
      <name val="Arial"/>
      <family val="2"/>
    </font>
    <font>
      <b/>
      <sz val="11"/>
      <color indexed="8"/>
      <name val="Arial"/>
      <family val="2"/>
    </font>
    <font>
      <b/>
      <sz val="12"/>
      <color indexed="9"/>
      <name val="Arial"/>
      <family val="2"/>
    </font>
    <font>
      <sz val="10"/>
      <color indexed="10"/>
      <name val="Arial"/>
      <family val="2"/>
    </font>
    <font>
      <sz val="12"/>
      <color indexed="10"/>
      <name val="Arial"/>
      <family val="2"/>
    </font>
    <font>
      <sz val="14"/>
      <color indexed="10"/>
      <name val="Arial"/>
      <family val="2"/>
    </font>
    <font>
      <b/>
      <sz val="11"/>
      <color indexed="56"/>
      <name val="Arial"/>
      <family val="2"/>
    </font>
    <font>
      <b/>
      <sz val="11"/>
      <color indexed="9"/>
      <name val="Arial"/>
      <family val="2"/>
    </font>
    <font>
      <sz val="11"/>
      <color indexed="8"/>
      <name val="Arial"/>
      <family val="2"/>
    </font>
    <font>
      <b/>
      <sz val="11"/>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
      <b/>
      <sz val="12"/>
      <color theme="1"/>
      <name val="Arial"/>
      <family val="2"/>
    </font>
    <font>
      <b/>
      <sz val="11"/>
      <color theme="1"/>
      <name val="Arial"/>
      <family val="2"/>
    </font>
    <font>
      <b/>
      <sz val="12"/>
      <color theme="0"/>
      <name val="Arial"/>
      <family val="2"/>
    </font>
    <font>
      <sz val="10"/>
      <color rgb="FFFF0000"/>
      <name val="Arial"/>
      <family val="2"/>
    </font>
    <font>
      <sz val="12"/>
      <color rgb="FFFF0000"/>
      <name val="Arial"/>
      <family val="2"/>
    </font>
    <font>
      <sz val="14"/>
      <color rgb="FFFF0000"/>
      <name val="Arial"/>
      <family val="2"/>
    </font>
    <font>
      <b/>
      <sz val="11"/>
      <color theme="3"/>
      <name val="Arial"/>
      <family val="2"/>
    </font>
    <font>
      <b/>
      <sz val="11"/>
      <color theme="0"/>
      <name val="Arial"/>
      <family val="2"/>
    </font>
    <font>
      <sz val="11"/>
      <color theme="1"/>
      <name val="Arial"/>
      <family val="2"/>
    </font>
    <font>
      <b/>
      <sz val="11"/>
      <color rgb="FFFF0000"/>
      <name val="Arial"/>
      <family val="2"/>
    </font>
    <font>
      <b/>
      <sz val="11"/>
      <color rgb="FFFF0000"/>
      <name val="Calibri"/>
      <family val="2"/>
    </font>
  </fonts>
  <fills count="6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3999302387238"/>
        <bgColor indexed="64"/>
      </patternFill>
    </fill>
    <fill>
      <patternFill patternType="solid">
        <fgColor rgb="FFFFC000"/>
        <bgColor indexed="64"/>
      </patternFill>
    </fill>
    <fill>
      <patternFill patternType="solid">
        <fgColor theme="1" tint="0.49998000264167786"/>
        <bgColor indexed="64"/>
      </patternFill>
    </fill>
    <fill>
      <patternFill patternType="solid">
        <fgColor rgb="FFFFFF00"/>
        <bgColor indexed="64"/>
      </patternFill>
    </fill>
    <fill>
      <patternFill patternType="solid">
        <fgColor theme="1"/>
        <bgColor indexed="64"/>
      </patternFill>
    </fill>
    <fill>
      <patternFill patternType="solid">
        <fgColor rgb="FF00B050"/>
        <bgColor indexed="64"/>
      </patternFill>
    </fill>
    <fill>
      <patternFill patternType="solid">
        <fgColor theme="3" tint="0.5999900102615356"/>
        <bgColor indexed="64"/>
      </patternFill>
    </fill>
    <fill>
      <patternFill patternType="solid">
        <fgColor rgb="FF7030A0"/>
        <bgColor indexed="64"/>
      </patternFill>
    </fill>
    <fill>
      <patternFill patternType="solid">
        <fgColor theme="0"/>
        <bgColor indexed="64"/>
      </patternFill>
    </fill>
    <fill>
      <patternFill patternType="solid">
        <fgColor theme="2" tint="-0.4999699890613556"/>
        <bgColor indexed="64"/>
      </patternFill>
    </fill>
    <fill>
      <patternFill patternType="solid">
        <fgColor rgb="FFC00000"/>
        <bgColor indexed="64"/>
      </patternFill>
    </fill>
    <fill>
      <patternFill patternType="solid">
        <fgColor theme="0" tint="-0.24997000396251678"/>
        <bgColor indexed="64"/>
      </patternFill>
    </fill>
    <fill>
      <patternFill patternType="solid">
        <fgColor rgb="FFFFFFCC"/>
        <bgColor indexed="64"/>
      </patternFill>
    </fill>
  </fills>
  <borders count="3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right/>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top style="thin">
        <color indexed="56"/>
      </top>
      <bottom style="double">
        <color indexed="56"/>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bottom style="thin"/>
    </border>
    <border>
      <left style="medium"/>
      <right style="medium"/>
      <top style="medium"/>
      <bottom style="medium"/>
    </border>
    <border>
      <left>
        <color indexed="63"/>
      </left>
      <right/>
      <top style="medium"/>
      <bottom>
        <color indexed="63"/>
      </bottom>
    </border>
    <border>
      <left style="thin"/>
      <right>
        <color indexed="63"/>
      </right>
      <top style="thin"/>
      <bottom style="thin"/>
    </border>
    <border>
      <left>
        <color indexed="63"/>
      </left>
      <right style="thin"/>
      <top style="thin"/>
      <bottom style="thin"/>
    </border>
    <border>
      <left/>
      <right/>
      <top style="thin"/>
      <bottom/>
    </border>
    <border>
      <left/>
      <right>
        <color indexed="63"/>
      </right>
      <top style="medium"/>
      <bottom style="thin"/>
    </border>
    <border>
      <left/>
      <right>
        <color indexed="63"/>
      </right>
      <top>
        <color indexed="63"/>
      </top>
      <bottom style="thin"/>
    </border>
  </borders>
  <cellStyleXfs count="2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61" fillId="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61" fillId="9"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61" fillId="11"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61"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61" fillId="15" borderId="0" applyNumberFormat="0" applyBorder="0" applyAlignment="0" applyProtection="0"/>
    <xf numFmtId="0" fontId="8" fillId="6" borderId="0" applyNumberFormat="0" applyBorder="0" applyAlignment="0" applyProtection="0"/>
    <xf numFmtId="0" fontId="61" fillId="16"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61" fillId="18" borderId="0" applyNumberFormat="0" applyBorder="0" applyAlignment="0" applyProtection="0"/>
    <xf numFmtId="0" fontId="8" fillId="6" borderId="0" applyNumberFormat="0" applyBorder="0" applyAlignment="0" applyProtection="0"/>
    <xf numFmtId="0" fontId="61" fillId="19" borderId="0" applyNumberFormat="0" applyBorder="0" applyAlignment="0" applyProtection="0"/>
    <xf numFmtId="0" fontId="8" fillId="3" borderId="0" applyNumberFormat="0" applyBorder="0" applyAlignment="0" applyProtection="0"/>
    <xf numFmtId="0" fontId="61"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61" fillId="22"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61" fillId="2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61" fillId="24" borderId="0" applyNumberFormat="0" applyBorder="0" applyAlignment="0" applyProtection="0"/>
    <xf numFmtId="0" fontId="8" fillId="4" borderId="0" applyNumberFormat="0" applyBorder="0" applyAlignment="0" applyProtection="0"/>
    <xf numFmtId="0" fontId="8" fillId="25" borderId="0" applyNumberFormat="0" applyBorder="0" applyAlignment="0" applyProtection="0"/>
    <xf numFmtId="0" fontId="8" fillId="2" borderId="0" applyNumberFormat="0" applyBorder="0" applyAlignment="0" applyProtection="0"/>
    <xf numFmtId="0" fontId="9" fillId="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27" borderId="0" applyNumberFormat="0" applyBorder="0" applyAlignment="0" applyProtection="0"/>
    <xf numFmtId="0" fontId="9" fillId="6" borderId="0" applyNumberFormat="0" applyBorder="0" applyAlignment="0" applyProtection="0"/>
    <xf numFmtId="0" fontId="9" fillId="28" borderId="0" applyNumberFormat="0" applyBorder="0" applyAlignment="0" applyProtection="0"/>
    <xf numFmtId="0" fontId="62" fillId="29" borderId="0" applyNumberFormat="0" applyBorder="0" applyAlignment="0" applyProtection="0"/>
    <xf numFmtId="0" fontId="9" fillId="26" borderId="0" applyNumberFormat="0" applyBorder="0" applyAlignment="0" applyProtection="0"/>
    <xf numFmtId="0" fontId="9" fillId="3" borderId="0" applyNumberFormat="0" applyBorder="0" applyAlignment="0" applyProtection="0"/>
    <xf numFmtId="0" fontId="62" fillId="30" borderId="0" applyNumberFormat="0" applyBorder="0" applyAlignment="0" applyProtection="0"/>
    <xf numFmtId="0" fontId="9" fillId="25" borderId="0" applyNumberFormat="0" applyBorder="0" applyAlignment="0" applyProtection="0"/>
    <xf numFmtId="0" fontId="9" fillId="21" borderId="0" applyNumberFormat="0" applyBorder="0" applyAlignment="0" applyProtection="0"/>
    <xf numFmtId="0" fontId="62" fillId="31" borderId="0" applyNumberFormat="0" applyBorder="0" applyAlignment="0" applyProtection="0"/>
    <xf numFmtId="0" fontId="9" fillId="10" borderId="0" applyNumberFormat="0" applyBorder="0" applyAlignment="0" applyProtection="0"/>
    <xf numFmtId="0" fontId="9" fillId="32" borderId="0" applyNumberFormat="0" applyBorder="0" applyAlignment="0" applyProtection="0"/>
    <xf numFmtId="0" fontId="62" fillId="33" borderId="0" applyNumberFormat="0" applyBorder="0" applyAlignment="0" applyProtection="0"/>
    <xf numFmtId="0" fontId="9" fillId="6" borderId="0" applyNumberFormat="0" applyBorder="0" applyAlignment="0" applyProtection="0"/>
    <xf numFmtId="0" fontId="9" fillId="34" borderId="0" applyNumberFormat="0" applyBorder="0" applyAlignment="0" applyProtection="0"/>
    <xf numFmtId="0" fontId="62" fillId="35" borderId="0" applyNumberFormat="0" applyBorder="0" applyAlignment="0" applyProtection="0"/>
    <xf numFmtId="0" fontId="9" fillId="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38" borderId="0" applyNumberFormat="0" applyBorder="0" applyAlignment="0" applyProtection="0"/>
    <xf numFmtId="0" fontId="9" fillId="34" borderId="0" applyNumberFormat="0" applyBorder="0" applyAlignment="0" applyProtection="0"/>
    <xf numFmtId="0" fontId="9" fillId="39" borderId="0" applyNumberFormat="0" applyBorder="0" applyAlignment="0" applyProtection="0"/>
    <xf numFmtId="0" fontId="13" fillId="14" borderId="0" applyNumberFormat="0" applyBorder="0" applyAlignment="0" applyProtection="0"/>
    <xf numFmtId="0" fontId="26" fillId="4" borderId="1" applyNumberFormat="0" applyFont="0" applyAlignment="0" applyProtection="0"/>
    <xf numFmtId="0" fontId="0" fillId="4" borderId="1" applyNumberFormat="0" applyFont="0" applyAlignment="0" applyProtection="0"/>
    <xf numFmtId="0" fontId="25" fillId="40" borderId="2" applyNumberFormat="0" applyAlignment="0" applyProtection="0"/>
    <xf numFmtId="0" fontId="20" fillId="41" borderId="3" applyNumberFormat="0" applyAlignment="0" applyProtection="0"/>
    <xf numFmtId="0" fontId="10" fillId="6" borderId="0" applyNumberFormat="0" applyBorder="0" applyAlignment="0" applyProtection="0"/>
    <xf numFmtId="0" fontId="10" fillId="12" borderId="0" applyNumberFormat="0" applyBorder="0" applyAlignment="0" applyProtection="0"/>
    <xf numFmtId="0" fontId="21"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17" borderId="2" applyNumberFormat="0" applyAlignment="0" applyProtection="0"/>
    <xf numFmtId="0" fontId="62" fillId="42" borderId="0" applyNumberFormat="0" applyBorder="0" applyAlignment="0" applyProtection="0"/>
    <xf numFmtId="0" fontId="9" fillId="37" borderId="0" applyNumberFormat="0" applyBorder="0" applyAlignment="0" applyProtection="0"/>
    <xf numFmtId="0" fontId="9"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9" fillId="39" borderId="0" applyNumberFormat="0" applyBorder="0" applyAlignment="0" applyProtection="0"/>
    <xf numFmtId="0" fontId="9" fillId="26" borderId="0" applyNumberFormat="0" applyBorder="0" applyAlignment="0" applyProtection="0"/>
    <xf numFmtId="0" fontId="62" fillId="45" borderId="0" applyNumberFormat="0" applyBorder="0" applyAlignment="0" applyProtection="0"/>
    <xf numFmtId="0" fontId="9" fillId="25" borderId="0" applyNumberFormat="0" applyBorder="0" applyAlignment="0" applyProtection="0"/>
    <xf numFmtId="0" fontId="9" fillId="46" borderId="0" applyNumberFormat="0" applyBorder="0" applyAlignment="0" applyProtection="0"/>
    <xf numFmtId="0" fontId="62" fillId="47" borderId="0" applyNumberFormat="0" applyBorder="0" applyAlignment="0" applyProtection="0"/>
    <xf numFmtId="0" fontId="9" fillId="38" borderId="0" applyNumberFormat="0" applyBorder="0" applyAlignment="0" applyProtection="0"/>
    <xf numFmtId="0" fontId="9" fillId="32" borderId="0" applyNumberFormat="0" applyBorder="0" applyAlignment="0" applyProtection="0"/>
    <xf numFmtId="0" fontId="62" fillId="48" borderId="0" applyNumberFormat="0" applyBorder="0" applyAlignment="0" applyProtection="0"/>
    <xf numFmtId="0" fontId="9" fillId="34" borderId="0" applyNumberFormat="0" applyBorder="0" applyAlignment="0" applyProtection="0"/>
    <xf numFmtId="0" fontId="62" fillId="49" borderId="0" applyNumberFormat="0" applyBorder="0" applyAlignment="0" applyProtection="0"/>
    <xf numFmtId="0" fontId="9" fillId="39" borderId="0" applyNumberFormat="0" applyBorder="0" applyAlignment="0" applyProtection="0"/>
    <xf numFmtId="0" fontId="9" fillId="26" borderId="0" applyNumberFormat="0" applyBorder="0" applyAlignment="0" applyProtection="0"/>
    <xf numFmtId="0" fontId="11" fillId="40" borderId="7" applyNumberFormat="0" applyAlignment="0" applyProtection="0"/>
    <xf numFmtId="0" fontId="11" fillId="50" borderId="7" applyNumberFormat="0" applyAlignment="0" applyProtection="0"/>
    <xf numFmtId="0" fontId="63" fillId="51" borderId="8" applyNumberFormat="0" applyAlignment="0" applyProtection="0"/>
    <xf numFmtId="0" fontId="25" fillId="40" borderId="2" applyNumberFormat="0" applyAlignment="0" applyProtection="0"/>
    <xf numFmtId="0" fontId="12" fillId="50" borderId="2" applyNumberFormat="0" applyAlignment="0" applyProtection="0"/>
    <xf numFmtId="0" fontId="22" fillId="0" borderId="9" applyNumberFormat="0" applyFill="0" applyAlignment="0" applyProtection="0"/>
    <xf numFmtId="0" fontId="64" fillId="52"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33" fillId="0" borderId="0" applyNumberFormat="0" applyFill="0" applyBorder="0" applyAlignment="0" applyProtection="0"/>
    <xf numFmtId="0" fontId="65" fillId="0" borderId="10" applyNumberFormat="0" applyFill="0" applyAlignment="0" applyProtection="0"/>
    <xf numFmtId="0" fontId="27" fillId="0" borderId="4" applyNumberFormat="0" applyFill="0" applyAlignment="0" applyProtection="0"/>
    <xf numFmtId="0" fontId="15" fillId="0" borderId="11" applyNumberFormat="0" applyFill="0" applyAlignment="0" applyProtection="0"/>
    <xf numFmtId="0" fontId="66" fillId="0" borderId="12" applyNumberFormat="0" applyFill="0" applyAlignment="0" applyProtection="0"/>
    <xf numFmtId="0" fontId="28" fillId="0" borderId="5" applyNumberFormat="0" applyFill="0" applyAlignment="0" applyProtection="0"/>
    <xf numFmtId="0" fontId="16" fillId="0" borderId="13" applyNumberFormat="0" applyFill="0" applyAlignment="0" applyProtection="0"/>
    <xf numFmtId="0" fontId="67" fillId="0" borderId="14" applyNumberFormat="0" applyFill="0" applyAlignment="0" applyProtection="0"/>
    <xf numFmtId="0" fontId="29" fillId="0" borderId="6" applyNumberFormat="0" applyFill="0" applyAlignment="0" applyProtection="0"/>
    <xf numFmtId="0" fontId="17" fillId="0" borderId="15"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30" fillId="17" borderId="0" applyNumberFormat="0" applyBorder="0" applyAlignment="0" applyProtection="0"/>
    <xf numFmtId="0" fontId="68" fillId="53" borderId="0" applyNumberFormat="0" applyBorder="0" applyAlignment="0" applyProtection="0"/>
    <xf numFmtId="0" fontId="30" fillId="17" borderId="0" applyNumberFormat="0" applyBorder="0" applyAlignment="0" applyProtection="0"/>
    <xf numFmtId="0" fontId="18" fillId="17"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0" fillId="0" borderId="0">
      <alignment/>
      <protection/>
    </xf>
    <xf numFmtId="0" fontId="31"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4" fontId="26" fillId="0" borderId="0" applyFill="0" applyBorder="0" applyAlignment="0" applyProtection="0"/>
    <xf numFmtId="0" fontId="8" fillId="0" borderId="0">
      <alignment/>
      <protection/>
    </xf>
    <xf numFmtId="0" fontId="0" fillId="0" borderId="0">
      <alignment/>
      <protection/>
    </xf>
    <xf numFmtId="0" fontId="0" fillId="0" borderId="0">
      <alignment/>
      <protection/>
    </xf>
    <xf numFmtId="0" fontId="61" fillId="0" borderId="0">
      <alignment/>
      <protection/>
    </xf>
    <xf numFmtId="0" fontId="0" fillId="4" borderId="1"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16" applyNumberFormat="0" applyFill="0" applyAlignment="0" applyProtection="0"/>
    <xf numFmtId="0" fontId="22" fillId="0" borderId="9" applyNumberFormat="0" applyFill="0" applyAlignment="0" applyProtection="0"/>
    <xf numFmtId="0" fontId="19" fillId="0" borderId="17" applyNumberFormat="0" applyFill="0" applyAlignment="0" applyProtection="0"/>
    <xf numFmtId="0" fontId="2" fillId="0" borderId="0" applyNumberFormat="0" applyFill="0" applyBorder="0" applyAlignment="0" applyProtection="0"/>
    <xf numFmtId="0" fontId="70" fillId="54" borderId="18" applyNumberFormat="0" applyAlignment="0" applyProtection="0"/>
    <xf numFmtId="0" fontId="20" fillId="41" borderId="3" applyNumberFormat="0" applyAlignment="0" applyProtection="0"/>
    <xf numFmtId="0" fontId="32" fillId="0" borderId="0">
      <alignment/>
      <protection/>
    </xf>
    <xf numFmtId="0" fontId="7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72" fillId="0" borderId="20" applyNumberFormat="0" applyFill="0" applyAlignment="0" applyProtection="0"/>
    <xf numFmtId="0" fontId="23" fillId="0" borderId="19" applyNumberFormat="0" applyFill="0" applyAlignment="0" applyProtection="0"/>
    <xf numFmtId="0" fontId="23" fillId="0" borderId="21" applyNumberFormat="0" applyFill="0" applyAlignment="0" applyProtection="0"/>
    <xf numFmtId="0" fontId="73" fillId="55" borderId="8" applyNumberFormat="0" applyAlignment="0" applyProtection="0"/>
    <xf numFmtId="0" fontId="24" fillId="17" borderId="2" applyNumberFormat="0" applyAlignment="0" applyProtection="0"/>
    <xf numFmtId="0" fontId="24" fillId="5"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191">
    <xf numFmtId="0" fontId="0" fillId="0" borderId="0" xfId="0"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xf>
    <xf numFmtId="0" fontId="7" fillId="0" borderId="0" xfId="0" applyFont="1" applyFill="1" applyAlignment="1">
      <alignment/>
    </xf>
    <xf numFmtId="0" fontId="7" fillId="0" borderId="0" xfId="0" applyFont="1" applyAlignment="1">
      <alignment/>
    </xf>
    <xf numFmtId="0" fontId="7" fillId="0" borderId="0" xfId="0" applyFont="1" applyFill="1" applyBorder="1" applyAlignment="1">
      <alignment/>
    </xf>
    <xf numFmtId="0" fontId="48" fillId="0" borderId="0" xfId="0" applyFont="1" applyFill="1" applyBorder="1" applyAlignment="1">
      <alignment horizontal="justify" vertical="top" wrapText="1" readingOrder="1"/>
    </xf>
    <xf numFmtId="0" fontId="7" fillId="56" borderId="0" xfId="0" applyFont="1" applyFill="1" applyBorder="1" applyAlignment="1">
      <alignment/>
    </xf>
    <xf numFmtId="49" fontId="49" fillId="0" borderId="0" xfId="215" applyNumberFormat="1" applyFont="1" applyFill="1" applyAlignment="1">
      <alignment horizontal="left" vertical="top"/>
      <protection/>
    </xf>
    <xf numFmtId="0" fontId="48" fillId="0" borderId="0" xfId="0" applyFont="1" applyFill="1" applyBorder="1" applyAlignment="1">
      <alignment horizontal="justify" vertical="top" wrapText="1"/>
    </xf>
    <xf numFmtId="2" fontId="49" fillId="0" borderId="0" xfId="0" applyNumberFormat="1" applyFont="1" applyAlignment="1">
      <alignment horizontal="center"/>
    </xf>
    <xf numFmtId="2" fontId="49" fillId="0" borderId="0" xfId="200" applyNumberFormat="1" applyFont="1" applyFill="1" applyAlignment="1">
      <alignment horizontal="center" wrapText="1"/>
      <protection/>
    </xf>
    <xf numFmtId="4" fontId="50" fillId="0" borderId="0" xfId="0" applyNumberFormat="1" applyFont="1" applyAlignment="1">
      <alignment horizontal="right"/>
    </xf>
    <xf numFmtId="4" fontId="50" fillId="0" borderId="0" xfId="200" applyNumberFormat="1" applyFont="1" applyFill="1" applyBorder="1" applyAlignment="1">
      <alignment horizontal="right"/>
      <protection/>
    </xf>
    <xf numFmtId="4" fontId="5" fillId="0" borderId="0" xfId="0" applyNumberFormat="1" applyFont="1" applyAlignment="1">
      <alignment horizontal="center"/>
    </xf>
    <xf numFmtId="4" fontId="5" fillId="0" borderId="0" xfId="200" applyNumberFormat="1" applyFont="1" applyFill="1" applyAlignment="1">
      <alignment horizontal="center" wrapText="1"/>
      <protection/>
    </xf>
    <xf numFmtId="49" fontId="35" fillId="0" borderId="0" xfId="215" applyNumberFormat="1" applyFont="1" applyFill="1" applyBorder="1" applyAlignment="1">
      <alignment horizontal="center"/>
      <protection/>
    </xf>
    <xf numFmtId="49" fontId="49" fillId="0" borderId="0" xfId="215" applyNumberFormat="1" applyFont="1" applyFill="1" applyBorder="1" applyAlignment="1">
      <alignment horizontal="left" vertical="top" wrapText="1"/>
      <protection/>
    </xf>
    <xf numFmtId="0" fontId="74" fillId="11" borderId="22" xfId="0" applyFont="1" applyFill="1" applyBorder="1" applyAlignment="1">
      <alignment horizontal="center"/>
    </xf>
    <xf numFmtId="0" fontId="74" fillId="11" borderId="22" xfId="0" applyFont="1" applyFill="1" applyBorder="1" applyAlignment="1">
      <alignment horizontal="center" wrapText="1"/>
    </xf>
    <xf numFmtId="0" fontId="75" fillId="11" borderId="22" xfId="0" applyFont="1" applyFill="1" applyBorder="1" applyAlignment="1">
      <alignment horizontal="center"/>
    </xf>
    <xf numFmtId="4" fontId="36" fillId="11" borderId="22" xfId="0" applyNumberFormat="1" applyFont="1" applyFill="1" applyBorder="1" applyAlignment="1">
      <alignment horizontal="center"/>
    </xf>
    <xf numFmtId="0" fontId="74" fillId="0" borderId="0" xfId="0" applyFont="1" applyAlignment="1">
      <alignment horizontal="center"/>
    </xf>
    <xf numFmtId="0" fontId="4" fillId="57" borderId="23" xfId="0" applyFont="1" applyFill="1" applyBorder="1" applyAlignment="1">
      <alignment horizontal="center" vertical="top" wrapText="1"/>
    </xf>
    <xf numFmtId="0" fontId="4" fillId="57" borderId="23" xfId="0" applyFont="1" applyFill="1" applyBorder="1" applyAlignment="1">
      <alignment vertical="top" wrapText="1"/>
    </xf>
    <xf numFmtId="0" fontId="3" fillId="57" borderId="0" xfId="0" applyFont="1" applyFill="1" applyAlignment="1">
      <alignment/>
    </xf>
    <xf numFmtId="0" fontId="76" fillId="58" borderId="24" xfId="0" applyFont="1" applyFill="1" applyBorder="1" applyAlignment="1">
      <alignment horizontal="center" vertical="top"/>
    </xf>
    <xf numFmtId="0" fontId="76" fillId="58" borderId="25" xfId="0" applyFont="1" applyFill="1" applyBorder="1" applyAlignment="1">
      <alignment vertical="top" wrapText="1"/>
    </xf>
    <xf numFmtId="0" fontId="76" fillId="58" borderId="25" xfId="0" applyFont="1" applyFill="1" applyBorder="1" applyAlignment="1">
      <alignment horizontal="center" vertical="top" wrapText="1"/>
    </xf>
    <xf numFmtId="0" fontId="76" fillId="58" borderId="26" xfId="0" applyFont="1" applyFill="1" applyBorder="1" applyAlignment="1">
      <alignment vertical="top" wrapText="1"/>
    </xf>
    <xf numFmtId="0" fontId="77" fillId="0" borderId="0" xfId="0" applyFont="1" applyAlignment="1">
      <alignment/>
    </xf>
    <xf numFmtId="0" fontId="78" fillId="0" borderId="0" xfId="0" applyFont="1" applyAlignment="1">
      <alignment/>
    </xf>
    <xf numFmtId="0" fontId="79" fillId="0" borderId="0" xfId="0" applyFont="1" applyAlignment="1">
      <alignment vertical="center"/>
    </xf>
    <xf numFmtId="0" fontId="0" fillId="0" borderId="27" xfId="0" applyFont="1" applyBorder="1" applyAlignment="1">
      <alignment horizontal="center"/>
    </xf>
    <xf numFmtId="0" fontId="75" fillId="0" borderId="0" xfId="0" applyFont="1" applyBorder="1" applyAlignment="1">
      <alignment horizontal="right" vertical="top" wrapText="1"/>
    </xf>
    <xf numFmtId="0" fontId="75" fillId="0" borderId="0" xfId="0" applyFont="1" applyBorder="1" applyAlignment="1">
      <alignment horizontal="center" vertical="center" wrapText="1"/>
    </xf>
    <xf numFmtId="0" fontId="75" fillId="0" borderId="0" xfId="0" applyFont="1" applyFill="1" applyBorder="1" applyAlignment="1">
      <alignment horizontal="left" vertical="top" wrapText="1"/>
    </xf>
    <xf numFmtId="4" fontId="36" fillId="0" borderId="0" xfId="0" applyNumberFormat="1" applyFont="1" applyFill="1" applyBorder="1" applyAlignment="1">
      <alignment horizontal="right" vertical="top" wrapText="1"/>
    </xf>
    <xf numFmtId="4" fontId="80" fillId="0" borderId="28" xfId="0" applyNumberFormat="1" applyFont="1" applyFill="1" applyBorder="1" applyAlignment="1">
      <alignment vertical="top" wrapText="1"/>
    </xf>
    <xf numFmtId="0" fontId="75" fillId="0" borderId="0" xfId="0" applyFont="1" applyAlignment="1">
      <alignment horizontal="right" wrapText="1"/>
    </xf>
    <xf numFmtId="0" fontId="75" fillId="0" borderId="0" xfId="0" applyFont="1" applyAlignment="1">
      <alignment wrapText="1"/>
    </xf>
    <xf numFmtId="0" fontId="75" fillId="0" borderId="0" xfId="0" applyFont="1" applyAlignment="1">
      <alignment horizontal="center"/>
    </xf>
    <xf numFmtId="0" fontId="75" fillId="0" borderId="0" xfId="0" applyFont="1" applyAlignment="1">
      <alignment/>
    </xf>
    <xf numFmtId="4" fontId="36" fillId="0" borderId="0" xfId="0" applyNumberFormat="1" applyFont="1" applyAlignment="1">
      <alignment/>
    </xf>
    <xf numFmtId="4" fontId="81" fillId="0" borderId="0" xfId="0" applyNumberFormat="1" applyFont="1" applyAlignment="1">
      <alignment/>
    </xf>
    <xf numFmtId="0" fontId="82" fillId="0" borderId="0" xfId="0" applyFont="1" applyFill="1" applyBorder="1" applyAlignment="1">
      <alignment horizontal="center" vertical="top" wrapText="1"/>
    </xf>
    <xf numFmtId="0" fontId="75" fillId="0" borderId="0" xfId="0" applyFont="1" applyFill="1" applyBorder="1" applyAlignment="1">
      <alignment horizontal="right" vertical="top" wrapText="1"/>
    </xf>
    <xf numFmtId="4" fontId="83" fillId="0" borderId="0" xfId="0" applyNumberFormat="1" applyFont="1" applyFill="1" applyBorder="1" applyAlignment="1">
      <alignment horizontal="right" vertical="top" wrapText="1"/>
    </xf>
    <xf numFmtId="4" fontId="80" fillId="0" borderId="0" xfId="0" applyNumberFormat="1" applyFont="1" applyFill="1" applyBorder="1" applyAlignment="1">
      <alignment vertical="top" wrapText="1"/>
    </xf>
    <xf numFmtId="0" fontId="75" fillId="0" borderId="0" xfId="0" applyFont="1" applyAlignment="1">
      <alignment horizontal="left" wrapText="1"/>
    </xf>
    <xf numFmtId="0" fontId="82" fillId="0" borderId="0" xfId="0" applyFont="1" applyFill="1" applyBorder="1" applyAlignment="1">
      <alignment horizontal="center" vertical="top" wrapText="1"/>
    </xf>
    <xf numFmtId="0" fontId="75" fillId="0" borderId="0" xfId="0" applyFont="1" applyFill="1" applyBorder="1" applyAlignment="1">
      <alignment horizontal="right" vertical="top" wrapText="1"/>
    </xf>
    <xf numFmtId="4" fontId="83" fillId="0" borderId="0" xfId="0" applyNumberFormat="1" applyFont="1" applyFill="1" applyBorder="1" applyAlignment="1">
      <alignment horizontal="right" vertical="top" wrapText="1"/>
    </xf>
    <xf numFmtId="4" fontId="80" fillId="0" borderId="0" xfId="0" applyNumberFormat="1" applyFont="1" applyFill="1" applyBorder="1" applyAlignment="1">
      <alignment vertical="top" wrapText="1"/>
    </xf>
    <xf numFmtId="4" fontId="80" fillId="0" borderId="29" xfId="0" applyNumberFormat="1" applyFont="1" applyFill="1" applyBorder="1" applyAlignment="1">
      <alignment vertical="top" wrapText="1"/>
    </xf>
    <xf numFmtId="4" fontId="83" fillId="0" borderId="29" xfId="0" applyNumberFormat="1" applyFont="1" applyFill="1" applyBorder="1" applyAlignment="1">
      <alignment horizontal="right" vertical="top" wrapText="1"/>
    </xf>
    <xf numFmtId="0" fontId="75" fillId="0" borderId="29" xfId="0" applyFont="1" applyFill="1" applyBorder="1" applyAlignment="1">
      <alignment horizontal="right" vertical="top" wrapText="1"/>
    </xf>
    <xf numFmtId="0" fontId="82" fillId="0" borderId="29" xfId="0" applyFont="1" applyFill="1" applyBorder="1" applyAlignment="1">
      <alignment horizontal="center" vertical="top" wrapText="1"/>
    </xf>
    <xf numFmtId="0" fontId="3" fillId="0" borderId="0" xfId="0" applyFont="1" applyBorder="1" applyAlignment="1">
      <alignment horizontal="justify" vertical="top" wrapText="1"/>
    </xf>
    <xf numFmtId="0" fontId="61" fillId="0" borderId="0" xfId="0" applyFont="1" applyFill="1" applyBorder="1" applyAlignment="1">
      <alignment horizontal="center" vertical="top" wrapText="1"/>
    </xf>
    <xf numFmtId="0" fontId="72" fillId="0" borderId="0" xfId="0" applyFont="1" applyFill="1" applyBorder="1" applyAlignment="1">
      <alignment horizontal="right" vertical="top" wrapText="1"/>
    </xf>
    <xf numFmtId="4" fontId="84" fillId="0" borderId="0" xfId="0" applyNumberFormat="1" applyFont="1" applyFill="1" applyBorder="1" applyAlignment="1">
      <alignment horizontal="right" vertical="top" wrapText="1"/>
    </xf>
    <xf numFmtId="4" fontId="67" fillId="0" borderId="0" xfId="0" applyNumberFormat="1" applyFont="1" applyFill="1" applyBorder="1" applyAlignment="1">
      <alignment vertical="top" wrapText="1"/>
    </xf>
    <xf numFmtId="0" fontId="3" fillId="0" borderId="0" xfId="0" applyFont="1" applyBorder="1" applyAlignment="1" quotePrefix="1">
      <alignment horizontal="justify" vertical="top" wrapText="1"/>
    </xf>
    <xf numFmtId="0" fontId="3" fillId="59" borderId="0" xfId="0" applyFont="1" applyFill="1" applyBorder="1" applyAlignment="1">
      <alignment vertical="top" wrapText="1"/>
    </xf>
    <xf numFmtId="49" fontId="3" fillId="0" borderId="0" xfId="0" applyNumberFormat="1" applyFont="1" applyBorder="1" applyAlignment="1">
      <alignment horizontal="justify" vertical="top" wrapText="1"/>
    </xf>
    <xf numFmtId="0" fontId="3" fillId="0" borderId="0" xfId="0" applyFont="1" applyFill="1" applyBorder="1" applyAlignment="1">
      <alignment horizontal="center" vertical="top" wrapText="1"/>
    </xf>
    <xf numFmtId="0" fontId="82" fillId="0" borderId="0" xfId="0" applyFont="1" applyAlignment="1">
      <alignment horizontal="center"/>
    </xf>
    <xf numFmtId="0" fontId="82" fillId="0" borderId="0" xfId="0" applyFont="1" applyAlignment="1">
      <alignment wrapText="1"/>
    </xf>
    <xf numFmtId="0" fontId="75" fillId="0" borderId="0" xfId="0" applyFont="1" applyAlignment="1">
      <alignment/>
    </xf>
    <xf numFmtId="4" fontId="83" fillId="0" borderId="0" xfId="0" applyNumberFormat="1" applyFont="1" applyAlignment="1">
      <alignment/>
    </xf>
    <xf numFmtId="4" fontId="80" fillId="0" borderId="0" xfId="0" applyNumberFormat="1" applyFont="1" applyAlignment="1">
      <alignment/>
    </xf>
    <xf numFmtId="0" fontId="76" fillId="60" borderId="23" xfId="0" applyFont="1" applyFill="1" applyBorder="1" applyAlignment="1">
      <alignment horizontal="center" vertical="top" wrapText="1"/>
    </xf>
    <xf numFmtId="0" fontId="75" fillId="0" borderId="0" xfId="0" applyFont="1" applyBorder="1" applyAlignment="1">
      <alignment horizontal="left" vertical="top" wrapText="1"/>
    </xf>
    <xf numFmtId="0" fontId="82" fillId="0" borderId="23" xfId="0" applyFont="1" applyBorder="1" applyAlignment="1">
      <alignment horizontal="center"/>
    </xf>
    <xf numFmtId="0" fontId="82" fillId="0" borderId="23" xfId="0" applyFont="1" applyBorder="1" applyAlignment="1">
      <alignment wrapText="1"/>
    </xf>
    <xf numFmtId="0" fontId="75" fillId="0" borderId="23" xfId="0" applyFont="1" applyBorder="1" applyAlignment="1">
      <alignment/>
    </xf>
    <xf numFmtId="4" fontId="83" fillId="0" borderId="23" xfId="0" applyNumberFormat="1" applyFont="1" applyBorder="1" applyAlignment="1">
      <alignment/>
    </xf>
    <xf numFmtId="4" fontId="80" fillId="0" borderId="23" xfId="0" applyNumberFormat="1" applyFont="1" applyBorder="1" applyAlignment="1">
      <alignment/>
    </xf>
    <xf numFmtId="4" fontId="80" fillId="0" borderId="28" xfId="0" applyNumberFormat="1" applyFont="1" applyBorder="1" applyAlignment="1">
      <alignment/>
    </xf>
    <xf numFmtId="4" fontId="80" fillId="0" borderId="0" xfId="0" applyNumberFormat="1" applyFont="1" applyBorder="1" applyAlignment="1">
      <alignment/>
    </xf>
    <xf numFmtId="0" fontId="75" fillId="0" borderId="0" xfId="0" applyFont="1" applyAlignment="1">
      <alignment horizontal="left"/>
    </xf>
    <xf numFmtId="0" fontId="0" fillId="0" borderId="0" xfId="0" applyAlignment="1">
      <alignment horizontal="center"/>
    </xf>
    <xf numFmtId="0" fontId="36" fillId="0" borderId="0" xfId="0" applyFont="1" applyBorder="1" applyAlignment="1">
      <alignment horizontal="justify" vertical="top" wrapText="1"/>
    </xf>
    <xf numFmtId="222" fontId="83" fillId="0" borderId="0" xfId="288" applyNumberFormat="1" applyFont="1" applyFill="1" applyBorder="1" applyAlignment="1">
      <alignment horizontal="right" vertical="top" wrapText="1"/>
    </xf>
    <xf numFmtId="3" fontId="83" fillId="0" borderId="0" xfId="0" applyNumberFormat="1" applyFont="1" applyFill="1" applyBorder="1" applyAlignment="1">
      <alignment horizontal="right" vertical="top" wrapText="1"/>
    </xf>
    <xf numFmtId="0" fontId="3" fillId="0" borderId="0" xfId="0" applyFont="1" applyBorder="1" applyAlignment="1">
      <alignment horizontal="left" vertical="top" wrapText="1"/>
    </xf>
    <xf numFmtId="0" fontId="3" fillId="0" borderId="0" xfId="0" applyFont="1" applyFill="1" applyBorder="1" applyAlignment="1">
      <alignment horizontal="justify" vertical="top" wrapText="1"/>
    </xf>
    <xf numFmtId="4" fontId="5" fillId="0" borderId="0" xfId="0" applyNumberFormat="1" applyFont="1" applyFill="1" applyAlignment="1">
      <alignment horizontal="center"/>
    </xf>
    <xf numFmtId="0" fontId="36" fillId="0" borderId="0" xfId="0" applyFont="1" applyBorder="1" applyAlignment="1">
      <alignment horizontal="left" vertical="top" wrapText="1"/>
    </xf>
    <xf numFmtId="0" fontId="82" fillId="0" borderId="0" xfId="0" applyFont="1" applyFill="1" applyBorder="1" applyAlignment="1">
      <alignment horizontal="center" vertical="top" wrapText="1"/>
    </xf>
    <xf numFmtId="0" fontId="4" fillId="61" borderId="23" xfId="0" applyFont="1" applyFill="1" applyBorder="1" applyAlignment="1">
      <alignment horizontal="center" vertical="top" wrapText="1"/>
    </xf>
    <xf numFmtId="0" fontId="4" fillId="61" borderId="23" xfId="0" applyFont="1" applyFill="1" applyBorder="1" applyAlignment="1">
      <alignment vertical="top" wrapText="1"/>
    </xf>
    <xf numFmtId="0" fontId="4" fillId="62" borderId="23" xfId="0" applyFont="1" applyFill="1" applyBorder="1" applyAlignment="1">
      <alignment horizontal="center" vertical="top" wrapText="1"/>
    </xf>
    <xf numFmtId="0" fontId="4" fillId="62" borderId="23" xfId="0" applyFont="1" applyFill="1" applyBorder="1" applyAlignment="1">
      <alignment vertical="top" wrapText="1"/>
    </xf>
    <xf numFmtId="0" fontId="4" fillId="31" borderId="23" xfId="0" applyFont="1" applyFill="1" applyBorder="1" applyAlignment="1">
      <alignment horizontal="center" vertical="top" wrapText="1"/>
    </xf>
    <xf numFmtId="0" fontId="4" fillId="31" borderId="23" xfId="0" applyFont="1" applyFill="1" applyBorder="1" applyAlignment="1">
      <alignment vertical="top" wrapText="1"/>
    </xf>
    <xf numFmtId="0" fontId="4" fillId="44" borderId="23" xfId="0" applyFont="1" applyFill="1" applyBorder="1" applyAlignment="1">
      <alignment horizontal="center" vertical="top" wrapText="1"/>
    </xf>
    <xf numFmtId="0" fontId="4" fillId="44" borderId="23" xfId="0" applyFont="1" applyFill="1" applyBorder="1" applyAlignment="1">
      <alignment vertical="top" wrapText="1"/>
    </xf>
    <xf numFmtId="0" fontId="82" fillId="0" borderId="0" xfId="0" applyFont="1" applyFill="1" applyBorder="1" applyAlignment="1">
      <alignment vertical="top" wrapText="1"/>
    </xf>
    <xf numFmtId="0" fontId="3" fillId="0" borderId="0" xfId="0" applyFont="1" applyBorder="1" applyAlignment="1" quotePrefix="1">
      <alignment horizontal="justify" vertical="top"/>
    </xf>
    <xf numFmtId="0" fontId="3" fillId="0" borderId="0" xfId="0" applyFont="1" applyFill="1" applyBorder="1" applyAlignment="1">
      <alignment horizontal="justify" vertical="top"/>
    </xf>
    <xf numFmtId="0" fontId="3" fillId="0" borderId="0" xfId="0" applyFont="1" applyBorder="1" applyAlignment="1" quotePrefix="1">
      <alignment horizontal="left" vertical="top" wrapText="1"/>
    </xf>
    <xf numFmtId="187" fontId="83" fillId="0" borderId="0" xfId="288" applyNumberFormat="1" applyFont="1" applyFill="1" applyBorder="1" applyAlignment="1">
      <alignment horizontal="right" vertical="top" wrapText="1"/>
    </xf>
    <xf numFmtId="0" fontId="4" fillId="63" borderId="23" xfId="0" applyFont="1" applyFill="1" applyBorder="1" applyAlignment="1">
      <alignment horizontal="center" vertical="top" wrapText="1"/>
    </xf>
    <xf numFmtId="0" fontId="4" fillId="63" borderId="23" xfId="0" applyFont="1" applyFill="1" applyBorder="1" applyAlignment="1">
      <alignment vertical="top" wrapText="1"/>
    </xf>
    <xf numFmtId="4" fontId="83" fillId="64" borderId="0" xfId="0" applyNumberFormat="1" applyFont="1" applyFill="1" applyBorder="1" applyAlignment="1">
      <alignment horizontal="right" vertical="top" wrapText="1"/>
    </xf>
    <xf numFmtId="0" fontId="3" fillId="0" borderId="0" xfId="0" applyFont="1" applyFill="1" applyBorder="1" applyAlignment="1" quotePrefix="1">
      <alignment horizontal="left" vertical="top" wrapText="1"/>
    </xf>
    <xf numFmtId="2" fontId="49" fillId="0" borderId="0" xfId="0" applyNumberFormat="1" applyFont="1" applyBorder="1" applyAlignment="1">
      <alignment horizontal="center"/>
    </xf>
    <xf numFmtId="0" fontId="3" fillId="64" borderId="0" xfId="0" applyFont="1" applyFill="1" applyBorder="1" applyAlignment="1">
      <alignment horizontal="justify" vertical="top" wrapText="1"/>
    </xf>
    <xf numFmtId="0" fontId="82" fillId="0" borderId="0" xfId="0" applyFont="1" applyFill="1" applyBorder="1" applyAlignment="1">
      <alignment horizontal="left" vertical="top" wrapText="1"/>
    </xf>
    <xf numFmtId="0" fontId="49" fillId="0" borderId="0" xfId="0" applyFont="1" applyAlignment="1">
      <alignment horizontal="justify" vertical="top" wrapText="1"/>
    </xf>
    <xf numFmtId="0" fontId="39" fillId="0" borderId="0" xfId="169" applyFont="1" applyAlignment="1">
      <alignment wrapText="1"/>
      <protection/>
    </xf>
    <xf numFmtId="49" fontId="3" fillId="0" borderId="0" xfId="0" applyNumberFormat="1" applyFont="1" applyAlignment="1">
      <alignment horizontal="justify" vertical="top" wrapText="1"/>
    </xf>
    <xf numFmtId="0" fontId="3" fillId="0" borderId="0" xfId="0" applyFont="1" applyFill="1" applyBorder="1" applyAlignment="1" quotePrefix="1">
      <alignment horizontal="justify" vertical="top" wrapText="1"/>
    </xf>
    <xf numFmtId="49" fontId="3" fillId="0" borderId="0" xfId="0" applyNumberFormat="1" applyFont="1" applyFill="1" applyBorder="1" applyAlignment="1" quotePrefix="1">
      <alignment horizontal="justify" vertical="top" wrapText="1"/>
    </xf>
    <xf numFmtId="49"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82" fillId="0" borderId="0" xfId="0" applyFont="1" applyFill="1" applyBorder="1" applyAlignment="1">
      <alignment horizontal="center" wrapText="1"/>
    </xf>
    <xf numFmtId="4" fontId="83" fillId="0" borderId="0" xfId="0" applyNumberFormat="1" applyFont="1" applyFill="1" applyBorder="1" applyAlignment="1">
      <alignment horizontal="right" wrapText="1"/>
    </xf>
    <xf numFmtId="4" fontId="80" fillId="0" borderId="0" xfId="0" applyNumberFormat="1" applyFont="1" applyFill="1" applyBorder="1" applyAlignment="1">
      <alignment wrapText="1"/>
    </xf>
    <xf numFmtId="4" fontId="83" fillId="64" borderId="0" xfId="0" applyNumberFormat="1" applyFont="1" applyFill="1" applyBorder="1" applyAlignment="1">
      <alignment horizontal="right" wrapText="1"/>
    </xf>
    <xf numFmtId="0" fontId="7" fillId="0" borderId="0" xfId="0" applyFont="1" applyFill="1" applyBorder="1" applyAlignment="1">
      <alignment/>
    </xf>
    <xf numFmtId="187" fontId="83" fillId="64" borderId="0" xfId="288" applyNumberFormat="1" applyFont="1" applyFill="1" applyBorder="1" applyAlignment="1">
      <alignment horizontal="right" vertical="top" wrapText="1"/>
    </xf>
    <xf numFmtId="0" fontId="4" fillId="65" borderId="23" xfId="0" applyFont="1" applyFill="1" applyBorder="1" applyAlignment="1">
      <alignment horizontal="center" vertical="top" wrapText="1"/>
    </xf>
    <xf numFmtId="0" fontId="4" fillId="65" borderId="23" xfId="0" applyFont="1" applyFill="1" applyBorder="1" applyAlignment="1">
      <alignment vertical="top" wrapText="1"/>
    </xf>
    <xf numFmtId="0" fontId="4" fillId="66" borderId="23" xfId="0" applyFont="1" applyFill="1" applyBorder="1" applyAlignment="1">
      <alignment horizontal="center" vertical="top" wrapText="1"/>
    </xf>
    <xf numFmtId="0" fontId="4" fillId="66" borderId="23" xfId="0" applyFont="1" applyFill="1" applyBorder="1" applyAlignment="1">
      <alignment vertical="top" wrapText="1"/>
    </xf>
    <xf numFmtId="0" fontId="75" fillId="0" borderId="0" xfId="0" applyFont="1" applyAlignment="1">
      <alignment horizontal="left"/>
    </xf>
    <xf numFmtId="0" fontId="75" fillId="0" borderId="0" xfId="0" applyFont="1" applyAlignment="1">
      <alignment horizontal="center" vertical="center"/>
    </xf>
    <xf numFmtId="0" fontId="3" fillId="64" borderId="0" xfId="0" applyFont="1" applyFill="1" applyBorder="1" applyAlignment="1" quotePrefix="1">
      <alignment horizontal="justify" vertical="top" wrapText="1"/>
    </xf>
    <xf numFmtId="0" fontId="7" fillId="0" borderId="0" xfId="0" applyFont="1" applyFill="1" applyAlignment="1">
      <alignment horizontal="right" wrapText="1"/>
    </xf>
    <xf numFmtId="0" fontId="7" fillId="64" borderId="0" xfId="0" applyFont="1" applyFill="1" applyAlignment="1">
      <alignment horizontal="right"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top" wrapText="1"/>
    </xf>
    <xf numFmtId="4" fontId="5" fillId="64" borderId="0" xfId="0" applyNumberFormat="1" applyFont="1" applyFill="1" applyAlignment="1">
      <alignment horizontal="center"/>
    </xf>
    <xf numFmtId="2" fontId="45" fillId="0" borderId="0" xfId="0" applyNumberFormat="1" applyFont="1" applyFill="1" applyAlignment="1">
      <alignment horizontal="left" wrapText="1"/>
    </xf>
    <xf numFmtId="187" fontId="83" fillId="64" borderId="0" xfId="288" applyNumberFormat="1" applyFont="1" applyFill="1" applyBorder="1" applyAlignment="1">
      <alignment horizontal="right" wrapText="1"/>
    </xf>
    <xf numFmtId="4" fontId="80" fillId="0" borderId="28" xfId="0" applyNumberFormat="1" applyFont="1" applyFill="1" applyBorder="1" applyAlignment="1">
      <alignment wrapText="1"/>
    </xf>
    <xf numFmtId="0" fontId="4" fillId="67" borderId="23" xfId="0" applyFont="1" applyFill="1" applyBorder="1" applyAlignment="1">
      <alignment horizontal="center" vertical="top" wrapText="1"/>
    </xf>
    <xf numFmtId="0" fontId="4" fillId="67" borderId="23" xfId="0" applyFont="1" applyFill="1" applyBorder="1" applyAlignment="1">
      <alignment vertical="top" wrapText="1"/>
    </xf>
    <xf numFmtId="0" fontId="3" fillId="64" borderId="0" xfId="0" applyFont="1" applyFill="1" applyBorder="1" applyAlignment="1">
      <alignment horizontal="left" vertical="top" wrapText="1"/>
    </xf>
    <xf numFmtId="0" fontId="82" fillId="64" borderId="0" xfId="0" applyFont="1" applyFill="1" applyBorder="1" applyAlignment="1">
      <alignment horizontal="center" vertical="top" wrapText="1"/>
    </xf>
    <xf numFmtId="3" fontId="83" fillId="64" borderId="0" xfId="0" applyNumberFormat="1" applyFont="1" applyFill="1" applyBorder="1" applyAlignment="1">
      <alignment horizontal="right" vertical="top" wrapText="1"/>
    </xf>
    <xf numFmtId="0" fontId="3" fillId="64" borderId="0" xfId="0" applyNumberFormat="1" applyFont="1" applyFill="1" applyAlignment="1">
      <alignment horizontal="justify" vertical="top" wrapText="1"/>
    </xf>
    <xf numFmtId="0" fontId="82" fillId="64" borderId="0" xfId="0" applyFont="1" applyFill="1" applyBorder="1" applyAlignment="1">
      <alignment horizontal="center" vertical="top" wrapText="1"/>
    </xf>
    <xf numFmtId="0" fontId="3" fillId="64" borderId="0" xfId="0" applyFont="1" applyFill="1" applyAlignment="1" quotePrefix="1">
      <alignment vertical="top" wrapText="1"/>
    </xf>
    <xf numFmtId="0" fontId="4" fillId="30" borderId="23" xfId="0" applyFont="1" applyFill="1" applyBorder="1" applyAlignment="1">
      <alignment vertical="top" wrapText="1"/>
    </xf>
    <xf numFmtId="0" fontId="4" fillId="30" borderId="23" xfId="0" applyFont="1" applyFill="1" applyBorder="1" applyAlignment="1">
      <alignment horizontal="center" vertical="top" wrapText="1"/>
    </xf>
    <xf numFmtId="0" fontId="0" fillId="0" borderId="0" xfId="0" applyFont="1" applyFill="1" applyAlignment="1">
      <alignment/>
    </xf>
    <xf numFmtId="0" fontId="0" fillId="0" borderId="0" xfId="0" applyFont="1" applyFill="1" applyAlignment="1">
      <alignment horizontal="center" wrapText="1"/>
    </xf>
    <xf numFmtId="4" fontId="0" fillId="0" borderId="0" xfId="0" applyNumberFormat="1" applyFont="1" applyFill="1" applyAlignment="1">
      <alignment/>
    </xf>
    <xf numFmtId="4" fontId="0" fillId="0" borderId="0" xfId="0" applyNumberFormat="1" applyFont="1" applyFill="1" applyAlignment="1">
      <alignment horizontal="right"/>
    </xf>
    <xf numFmtId="4" fontId="0" fillId="0" borderId="0" xfId="0" applyNumberFormat="1" applyFont="1" applyFill="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horizontal="center" wrapText="1"/>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0" fillId="0" borderId="0" xfId="0" applyFont="1" applyFill="1" applyBorder="1" applyAlignment="1" applyProtection="1">
      <alignment/>
      <protection/>
    </xf>
    <xf numFmtId="4" fontId="0" fillId="0" borderId="0" xfId="0" applyNumberFormat="1" applyFont="1" applyFill="1" applyBorder="1" applyAlignment="1">
      <alignment horizontal="center" wrapText="1"/>
    </xf>
    <xf numFmtId="0" fontId="0" fillId="0" borderId="0" xfId="0" applyFont="1" applyFill="1" applyBorder="1" applyAlignment="1">
      <alignment wrapText="1"/>
    </xf>
    <xf numFmtId="4" fontId="0" fillId="0" borderId="0" xfId="0" applyNumberFormat="1" applyFont="1" applyFill="1" applyBorder="1" applyAlignment="1">
      <alignment wrapText="1"/>
    </xf>
    <xf numFmtId="0" fontId="4" fillId="63" borderId="23" xfId="0" applyFont="1" applyFill="1" applyBorder="1" applyAlignment="1">
      <alignment horizontal="left" vertical="top" wrapText="1"/>
    </xf>
    <xf numFmtId="0" fontId="4" fillId="68" borderId="30" xfId="0" applyFont="1" applyFill="1" applyBorder="1" applyAlignment="1">
      <alignment/>
    </xf>
    <xf numFmtId="0" fontId="4" fillId="68" borderId="27" xfId="0" applyFont="1" applyFill="1" applyBorder="1" applyAlignment="1">
      <alignment/>
    </xf>
    <xf numFmtId="0" fontId="0" fillId="0" borderId="27" xfId="0" applyBorder="1" applyAlignment="1">
      <alignment/>
    </xf>
    <xf numFmtId="0" fontId="0" fillId="0" borderId="31" xfId="0" applyBorder="1" applyAlignment="1">
      <alignment/>
    </xf>
    <xf numFmtId="0" fontId="72" fillId="0" borderId="0" xfId="0" applyFont="1" applyAlignment="1">
      <alignment horizontal="left" wrapText="1"/>
    </xf>
    <xf numFmtId="0" fontId="4" fillId="65" borderId="23" xfId="0" applyFont="1" applyFill="1" applyBorder="1" applyAlignment="1">
      <alignment horizontal="left" vertical="top" wrapText="1"/>
    </xf>
    <xf numFmtId="0" fontId="4" fillId="66" borderId="23" xfId="0" applyFont="1" applyFill="1" applyBorder="1" applyAlignment="1">
      <alignment horizontal="left" vertical="top" wrapText="1"/>
    </xf>
    <xf numFmtId="0" fontId="76" fillId="60" borderId="23" xfId="0" applyFont="1" applyFill="1" applyBorder="1" applyAlignment="1">
      <alignment horizontal="left" vertical="top" wrapText="1"/>
    </xf>
    <xf numFmtId="0" fontId="4" fillId="30" borderId="23" xfId="0" applyFont="1" applyFill="1" applyBorder="1" applyAlignment="1">
      <alignment horizontal="left" vertical="top" wrapText="1"/>
    </xf>
    <xf numFmtId="0" fontId="4" fillId="68" borderId="22" xfId="0" applyFont="1" applyFill="1" applyBorder="1" applyAlignment="1">
      <alignment wrapText="1"/>
    </xf>
    <xf numFmtId="0" fontId="0" fillId="0" borderId="22" xfId="0" applyBorder="1" applyAlignment="1">
      <alignment wrapText="1"/>
    </xf>
    <xf numFmtId="0" fontId="4" fillId="0" borderId="32"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34" fillId="0" borderId="0" xfId="0" applyFont="1" applyFill="1" applyAlignment="1">
      <alignment horizontal="left" vertical="center" wrapText="1"/>
    </xf>
    <xf numFmtId="0" fontId="44" fillId="0" borderId="25"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33" xfId="0" applyFont="1" applyFill="1" applyBorder="1" applyAlignment="1">
      <alignment horizontal="center" vertical="top"/>
    </xf>
    <xf numFmtId="0" fontId="5" fillId="0" borderId="33" xfId="0" applyFont="1" applyFill="1" applyBorder="1" applyAlignment="1">
      <alignment horizontal="center" vertical="top"/>
    </xf>
    <xf numFmtId="0" fontId="49" fillId="0" borderId="27" xfId="0" applyFont="1" applyBorder="1" applyAlignment="1">
      <alignment horizontal="right" vertical="center"/>
    </xf>
    <xf numFmtId="0" fontId="49" fillId="0" borderId="31" xfId="0" applyFont="1" applyBorder="1" applyAlignment="1">
      <alignment horizontal="right" vertical="center"/>
    </xf>
    <xf numFmtId="0" fontId="36" fillId="0" borderId="25" xfId="0" applyFont="1" applyFill="1" applyBorder="1" applyAlignment="1">
      <alignment horizontal="center" vertical="center"/>
    </xf>
    <xf numFmtId="0" fontId="76" fillId="60" borderId="23" xfId="0" applyFont="1" applyFill="1" applyBorder="1" applyAlignment="1">
      <alignment vertical="top" wrapText="1"/>
    </xf>
    <xf numFmtId="0" fontId="36" fillId="0" borderId="29" xfId="0" applyFont="1" applyFill="1" applyBorder="1" applyAlignment="1">
      <alignment horizontal="center" vertical="center"/>
    </xf>
    <xf numFmtId="0" fontId="36" fillId="0" borderId="34" xfId="0" applyFont="1" applyFill="1" applyBorder="1" applyAlignment="1">
      <alignment horizontal="center" vertical="center"/>
    </xf>
  </cellXfs>
  <cellStyles count="278">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1 2" xfId="22"/>
    <cellStyle name="20% - Isticanje1 2 2" xfId="23"/>
    <cellStyle name="20% - Isticanje2" xfId="24"/>
    <cellStyle name="20% - Isticanje2 2" xfId="25"/>
    <cellStyle name="20% - Isticanje2 2 2" xfId="26"/>
    <cellStyle name="20% - Isticanje3" xfId="27"/>
    <cellStyle name="20% - Isticanje3 2" xfId="28"/>
    <cellStyle name="20% - Isticanje3 2 2" xfId="29"/>
    <cellStyle name="20% - Isticanje4" xfId="30"/>
    <cellStyle name="20% - Isticanje4 2" xfId="31"/>
    <cellStyle name="20% - Isticanje4 2 2" xfId="32"/>
    <cellStyle name="20% - Isticanje5" xfId="33"/>
    <cellStyle name="20% - Isticanje5 2" xfId="34"/>
    <cellStyle name="20% - Isticanje6" xfId="35"/>
    <cellStyle name="20% - Isticanje6 2" xfId="36"/>
    <cellStyle name="20% - Isticanje6 2 2" xfId="37"/>
    <cellStyle name="40% - Accent1" xfId="38"/>
    <cellStyle name="40% - Accent2" xfId="39"/>
    <cellStyle name="40% - Accent3" xfId="40"/>
    <cellStyle name="40% - Accent4" xfId="41"/>
    <cellStyle name="40% - Accent5" xfId="42"/>
    <cellStyle name="40% - Accent6" xfId="43"/>
    <cellStyle name="40% - Isticanje1" xfId="44"/>
    <cellStyle name="40% - Isticanje1 2" xfId="45"/>
    <cellStyle name="40% - Isticanje2" xfId="46"/>
    <cellStyle name="40% - Isticanje2 2" xfId="47"/>
    <cellStyle name="40% - Isticanje3" xfId="48"/>
    <cellStyle name="40% - Isticanje3 2" xfId="49"/>
    <cellStyle name="40% - Isticanje3 2 2" xfId="50"/>
    <cellStyle name="40% - Isticanje4" xfId="51"/>
    <cellStyle name="40% - Isticanje4 2" xfId="52"/>
    <cellStyle name="40% - Isticanje4 2 2" xfId="53"/>
    <cellStyle name="40% - Isticanje5" xfId="54"/>
    <cellStyle name="40% - Isticanje5 2" xfId="55"/>
    <cellStyle name="40% - Isticanje5 2 2" xfId="56"/>
    <cellStyle name="40% - Isticanje6" xfId="57"/>
    <cellStyle name="40% - Isticanje6 2" xfId="58"/>
    <cellStyle name="40% - Isticanje6 2 2" xfId="59"/>
    <cellStyle name="40% - Naglasak1 2" xfId="60"/>
    <cellStyle name="60% - Accent1" xfId="61"/>
    <cellStyle name="60% - Accent2" xfId="62"/>
    <cellStyle name="60% - Accent3" xfId="63"/>
    <cellStyle name="60% - Accent4" xfId="64"/>
    <cellStyle name="60% - Accent5" xfId="65"/>
    <cellStyle name="60% - Accent6" xfId="66"/>
    <cellStyle name="60% - Isticanje1" xfId="67"/>
    <cellStyle name="60% - Isticanje1 2" xfId="68"/>
    <cellStyle name="60% - Isticanje1 2 2" xfId="69"/>
    <cellStyle name="60% - Isticanje2" xfId="70"/>
    <cellStyle name="60% - Isticanje2 2" xfId="71"/>
    <cellStyle name="60% - Isticanje2 2 2" xfId="72"/>
    <cellStyle name="60% - Isticanje3" xfId="73"/>
    <cellStyle name="60% - Isticanje3 2" xfId="74"/>
    <cellStyle name="60% - Isticanje3 2 2" xfId="75"/>
    <cellStyle name="60% - Isticanje4" xfId="76"/>
    <cellStyle name="60% - Isticanje4 2" xfId="77"/>
    <cellStyle name="60% - Isticanje4 2 2" xfId="78"/>
    <cellStyle name="60% - Isticanje5" xfId="79"/>
    <cellStyle name="60% - Isticanje5 2" xfId="80"/>
    <cellStyle name="60% - Isticanje5 2 2" xfId="81"/>
    <cellStyle name="60% - Isticanje6" xfId="82"/>
    <cellStyle name="60% - Isticanje6 2" xfId="83"/>
    <cellStyle name="60% - Isticanje6 2 2" xfId="84"/>
    <cellStyle name="Accent1" xfId="85"/>
    <cellStyle name="Accent2" xfId="86"/>
    <cellStyle name="Accent3" xfId="87"/>
    <cellStyle name="Accent4" xfId="88"/>
    <cellStyle name="Accent5" xfId="89"/>
    <cellStyle name="Accent6" xfId="90"/>
    <cellStyle name="Bad" xfId="91"/>
    <cellStyle name="Bilješka" xfId="92"/>
    <cellStyle name="Bilješka 2" xfId="93"/>
    <cellStyle name="Calculation" xfId="94"/>
    <cellStyle name="Check Cell" xfId="95"/>
    <cellStyle name="Dobro" xfId="96"/>
    <cellStyle name="Dobro 2" xfId="97"/>
    <cellStyle name="Explanatory Text" xfId="98"/>
    <cellStyle name="Heading 1" xfId="99"/>
    <cellStyle name="Heading 2" xfId="100"/>
    <cellStyle name="Heading 3" xfId="101"/>
    <cellStyle name="Heading 4" xfId="102"/>
    <cellStyle name="Hyperlink" xfId="103"/>
    <cellStyle name="Hiperveza 10" xfId="104"/>
    <cellStyle name="Hiperveza 10 2" xfId="105"/>
    <cellStyle name="Hiperveza 10 3" xfId="106"/>
    <cellStyle name="Hiperveza 11" xfId="107"/>
    <cellStyle name="Hiperveza 12" xfId="108"/>
    <cellStyle name="Hiperveza 13" xfId="109"/>
    <cellStyle name="Hiperveza 14" xfId="110"/>
    <cellStyle name="Hiperveza 2" xfId="111"/>
    <cellStyle name="Hiperveza 2 2" xfId="112"/>
    <cellStyle name="Hiperveza 2 3" xfId="113"/>
    <cellStyle name="Hiperveza 3" xfId="114"/>
    <cellStyle name="Hiperveza 3 2" xfId="115"/>
    <cellStyle name="Hiperveza 3 3" xfId="116"/>
    <cellStyle name="Hiperveza 4" xfId="117"/>
    <cellStyle name="Hiperveza 5" xfId="118"/>
    <cellStyle name="Hiperveza 6" xfId="119"/>
    <cellStyle name="Hiperveza 7" xfId="120"/>
    <cellStyle name="Hiperveza 8" xfId="121"/>
    <cellStyle name="Hiperveza 9" xfId="122"/>
    <cellStyle name="Input" xfId="123"/>
    <cellStyle name="Isticanje1" xfId="124"/>
    <cellStyle name="Isticanje1 2" xfId="125"/>
    <cellStyle name="Isticanje1 2 2" xfId="126"/>
    <cellStyle name="Isticanje2" xfId="127"/>
    <cellStyle name="Isticanje2 2" xfId="128"/>
    <cellStyle name="Isticanje2 2 2" xfId="129"/>
    <cellStyle name="Isticanje2 3" xfId="130"/>
    <cellStyle name="Isticanje3" xfId="131"/>
    <cellStyle name="Isticanje3 2" xfId="132"/>
    <cellStyle name="Isticanje3 2 2" xfId="133"/>
    <cellStyle name="Isticanje4" xfId="134"/>
    <cellStyle name="Isticanje4 2" xfId="135"/>
    <cellStyle name="Isticanje4 2 2" xfId="136"/>
    <cellStyle name="Isticanje5" xfId="137"/>
    <cellStyle name="Isticanje5 2" xfId="138"/>
    <cellStyle name="Isticanje6" xfId="139"/>
    <cellStyle name="Isticanje6 2" xfId="140"/>
    <cellStyle name="Isticanje6 2 2" xfId="141"/>
    <cellStyle name="Izlaz" xfId="142"/>
    <cellStyle name="Izlaz 2" xfId="143"/>
    <cellStyle name="Izračun" xfId="144"/>
    <cellStyle name="Izračun 2" xfId="145"/>
    <cellStyle name="Izračun 2 2" xfId="146"/>
    <cellStyle name="Linked Cell" xfId="147"/>
    <cellStyle name="Loše" xfId="148"/>
    <cellStyle name="Loše 2" xfId="149"/>
    <cellStyle name="Loše 2 2" xfId="150"/>
    <cellStyle name="Naslov" xfId="151"/>
    <cellStyle name="Naslov 1" xfId="152"/>
    <cellStyle name="Naslov 1 2" xfId="153"/>
    <cellStyle name="Naslov 1 2 2" xfId="154"/>
    <cellStyle name="Naslov 2" xfId="155"/>
    <cellStyle name="Naslov 2 2" xfId="156"/>
    <cellStyle name="Naslov 2 2 2" xfId="157"/>
    <cellStyle name="Naslov 3" xfId="158"/>
    <cellStyle name="Naslov 3 2" xfId="159"/>
    <cellStyle name="Naslov 3 2 2" xfId="160"/>
    <cellStyle name="Naslov 4" xfId="161"/>
    <cellStyle name="Naslov 4 2" xfId="162"/>
    <cellStyle name="Naslov 4 2 2" xfId="163"/>
    <cellStyle name="Naslov 5" xfId="164"/>
    <cellStyle name="Neutral" xfId="165"/>
    <cellStyle name="Neutralno" xfId="166"/>
    <cellStyle name="Neutralno 2" xfId="167"/>
    <cellStyle name="Neutralno 2 2" xfId="168"/>
    <cellStyle name="Normal 2" xfId="169"/>
    <cellStyle name="Normal 2 2" xfId="170"/>
    <cellStyle name="Normal 2 2 3 2" xfId="171"/>
    <cellStyle name="Normal 3" xfId="172"/>
    <cellStyle name="Normal 4" xfId="173"/>
    <cellStyle name="Normal_42-2006 Troškovnik Solar" xfId="174"/>
    <cellStyle name="Normalno 2" xfId="175"/>
    <cellStyle name="Normalno 2 2" xfId="176"/>
    <cellStyle name="Normalno 2 3" xfId="177"/>
    <cellStyle name="Normalno 3" xfId="178"/>
    <cellStyle name="Normalno 4" xfId="179"/>
    <cellStyle name="Normalno 4 2" xfId="180"/>
    <cellStyle name="Normalno 5" xfId="181"/>
    <cellStyle name="Normalno 5 2" xfId="182"/>
    <cellStyle name="Normalno 6" xfId="183"/>
    <cellStyle name="Note 2" xfId="184"/>
    <cellStyle name="Obično 10" xfId="185"/>
    <cellStyle name="Obično 10 2" xfId="186"/>
    <cellStyle name="Obično 10 3" xfId="187"/>
    <cellStyle name="Obično 11" xfId="188"/>
    <cellStyle name="Obično 11 2" xfId="189"/>
    <cellStyle name="Obično 11 3" xfId="190"/>
    <cellStyle name="Obično 11 4" xfId="191"/>
    <cellStyle name="Obično 12" xfId="192"/>
    <cellStyle name="Obično 12 2" xfId="193"/>
    <cellStyle name="Obično 12 3" xfId="194"/>
    <cellStyle name="Obično 12 4" xfId="195"/>
    <cellStyle name="Obično 13" xfId="196"/>
    <cellStyle name="Obično 13 2" xfId="197"/>
    <cellStyle name="Obično 13 3" xfId="198"/>
    <cellStyle name="Obično 13 4" xfId="199"/>
    <cellStyle name="Obično 14" xfId="200"/>
    <cellStyle name="Obično 14 2" xfId="201"/>
    <cellStyle name="Obično 14 3" xfId="202"/>
    <cellStyle name="Obično 14 4" xfId="203"/>
    <cellStyle name="Obično 15" xfId="204"/>
    <cellStyle name="Obično 15 2" xfId="205"/>
    <cellStyle name="Obično 16" xfId="206"/>
    <cellStyle name="Obično 16 2" xfId="207"/>
    <cellStyle name="Obično 16 3" xfId="208"/>
    <cellStyle name="Obično 17" xfId="209"/>
    <cellStyle name="Obično 17 2" xfId="210"/>
    <cellStyle name="Obično 18" xfId="211"/>
    <cellStyle name="Obično 18 2" xfId="212"/>
    <cellStyle name="Obično 18 2 2" xfId="213"/>
    <cellStyle name="Obično 18 3" xfId="214"/>
    <cellStyle name="Obično 19" xfId="215"/>
    <cellStyle name="Obično 19 2" xfId="216"/>
    <cellStyle name="Obično 19 2 2" xfId="217"/>
    <cellStyle name="Obično 2" xfId="218"/>
    <cellStyle name="Obično 2 2" xfId="219"/>
    <cellStyle name="Obično 2 3" xfId="220"/>
    <cellStyle name="Obično 2 4" xfId="221"/>
    <cellStyle name="Obično 20" xfId="222"/>
    <cellStyle name="Obično 20 2" xfId="223"/>
    <cellStyle name="Obično 20 2 2" xfId="224"/>
    <cellStyle name="Obično 21" xfId="225"/>
    <cellStyle name="Obično 21 2" xfId="226"/>
    <cellStyle name="Obično 21 3" xfId="227"/>
    <cellStyle name="Obično 21 4" xfId="228"/>
    <cellStyle name="Obično 21 5" xfId="229"/>
    <cellStyle name="Obično 21 6" xfId="230"/>
    <cellStyle name="Obično 22" xfId="231"/>
    <cellStyle name="Obično 3" xfId="232"/>
    <cellStyle name="Obično 3 2" xfId="233"/>
    <cellStyle name="Obično 3 3" xfId="234"/>
    <cellStyle name="Obično 4" xfId="235"/>
    <cellStyle name="Obično 4 2" xfId="236"/>
    <cellStyle name="Obično 4 3" xfId="237"/>
    <cellStyle name="Obično 4 4" xfId="238"/>
    <cellStyle name="Obično 5" xfId="239"/>
    <cellStyle name="Obično 5 2" xfId="240"/>
    <cellStyle name="Obično 5 3" xfId="241"/>
    <cellStyle name="Obično 6" xfId="242"/>
    <cellStyle name="Obično 6 2" xfId="243"/>
    <cellStyle name="Obično 6 3" xfId="244"/>
    <cellStyle name="Obično 7" xfId="245"/>
    <cellStyle name="Obično 7 2" xfId="246"/>
    <cellStyle name="Obično 7 3" xfId="247"/>
    <cellStyle name="Obično 8" xfId="248"/>
    <cellStyle name="Obično 8 2" xfId="249"/>
    <cellStyle name="Obično 9" xfId="250"/>
    <cellStyle name="Obično 9 2" xfId="251"/>
    <cellStyle name="Obično 9 3" xfId="252"/>
    <cellStyle name="Percent 2" xfId="253"/>
    <cellStyle name="Percent" xfId="254"/>
    <cellStyle name="Postotak 2" xfId="255"/>
    <cellStyle name="Postotak 2 2" xfId="256"/>
    <cellStyle name="Postotak 2 3" xfId="257"/>
    <cellStyle name="Postotak 3" xfId="258"/>
    <cellStyle name="Postotak 4" xfId="259"/>
    <cellStyle name="Povezana ćelija" xfId="260"/>
    <cellStyle name="Povezana ćelija 2" xfId="261"/>
    <cellStyle name="Povezana ćelija 2 2" xfId="262"/>
    <cellStyle name="Followed Hyperlink" xfId="263"/>
    <cellStyle name="Provjera ćelije" xfId="264"/>
    <cellStyle name="Provjera ćelije 2" xfId="265"/>
    <cellStyle name="Style 1" xfId="266"/>
    <cellStyle name="Tekst objašnjenja" xfId="267"/>
    <cellStyle name="Tekst objašnjenja 2" xfId="268"/>
    <cellStyle name="Tekst upozorenja" xfId="269"/>
    <cellStyle name="Tekst upozorenja 2" xfId="270"/>
    <cellStyle name="Total" xfId="271"/>
    <cellStyle name="Ukupni zbroj" xfId="272"/>
    <cellStyle name="Ukupni zbroj 2" xfId="273"/>
    <cellStyle name="Ukupni zbroj 2 2" xfId="274"/>
    <cellStyle name="Unos" xfId="275"/>
    <cellStyle name="Unos 2" xfId="276"/>
    <cellStyle name="Unos 2 2" xfId="277"/>
    <cellStyle name="Currency" xfId="278"/>
    <cellStyle name="Currency [0]" xfId="279"/>
    <cellStyle name="Valuta 2" xfId="280"/>
    <cellStyle name="Valuta 2 2" xfId="281"/>
    <cellStyle name="Valuta 2 2 2" xfId="282"/>
    <cellStyle name="Valuta 2 3" xfId="283"/>
    <cellStyle name="Valuta 2 3 2" xfId="284"/>
    <cellStyle name="Valuta 3" xfId="285"/>
    <cellStyle name="Valuta 4" xfId="286"/>
    <cellStyle name="Valuta 5" xfId="287"/>
    <cellStyle name="Comma" xfId="288"/>
    <cellStyle name="Comma [0]" xfId="289"/>
    <cellStyle name="Zarez 2" xfId="290"/>
    <cellStyle name="Zarez 2 2" xfId="2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6</xdr:row>
      <xdr:rowOff>38100</xdr:rowOff>
    </xdr:from>
    <xdr:to>
      <xdr:col>1</xdr:col>
      <xdr:colOff>1085850</xdr:colOff>
      <xdr:row>6</xdr:row>
      <xdr:rowOff>266700</xdr:rowOff>
    </xdr:to>
    <xdr:pic>
      <xdr:nvPicPr>
        <xdr:cNvPr id="1" name="Slika 3" descr="99 - LOGO - TESLA"/>
        <xdr:cNvPicPr preferRelativeResize="1">
          <a:picLocks noChangeAspect="1"/>
        </xdr:cNvPicPr>
      </xdr:nvPicPr>
      <xdr:blipFill>
        <a:blip r:embed="rId1"/>
        <a:stretch>
          <a:fillRect/>
        </a:stretch>
      </xdr:blipFill>
      <xdr:spPr>
        <a:xfrm>
          <a:off x="47625" y="1381125"/>
          <a:ext cx="15525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6</xdr:row>
      <xdr:rowOff>38100</xdr:rowOff>
    </xdr:from>
    <xdr:to>
      <xdr:col>1</xdr:col>
      <xdr:colOff>1085850</xdr:colOff>
      <xdr:row>6</xdr:row>
      <xdr:rowOff>266700</xdr:rowOff>
    </xdr:to>
    <xdr:pic>
      <xdr:nvPicPr>
        <xdr:cNvPr id="1" name="Slika 3" descr="99 - LOGO - TESLA"/>
        <xdr:cNvPicPr preferRelativeResize="1">
          <a:picLocks noChangeAspect="1"/>
        </xdr:cNvPicPr>
      </xdr:nvPicPr>
      <xdr:blipFill>
        <a:blip r:embed="rId1"/>
        <a:stretch>
          <a:fillRect/>
        </a:stretch>
      </xdr:blipFill>
      <xdr:spPr>
        <a:xfrm>
          <a:off x="47625" y="1381125"/>
          <a:ext cx="15525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6</xdr:row>
      <xdr:rowOff>38100</xdr:rowOff>
    </xdr:from>
    <xdr:to>
      <xdr:col>1</xdr:col>
      <xdr:colOff>1085850</xdr:colOff>
      <xdr:row>6</xdr:row>
      <xdr:rowOff>266700</xdr:rowOff>
    </xdr:to>
    <xdr:pic>
      <xdr:nvPicPr>
        <xdr:cNvPr id="1" name="Slika 3" descr="99 - LOGO - TESLA"/>
        <xdr:cNvPicPr preferRelativeResize="1">
          <a:picLocks noChangeAspect="1"/>
        </xdr:cNvPicPr>
      </xdr:nvPicPr>
      <xdr:blipFill>
        <a:blip r:embed="rId1"/>
        <a:stretch>
          <a:fillRect/>
        </a:stretch>
      </xdr:blipFill>
      <xdr:spPr>
        <a:xfrm>
          <a:off x="47625" y="1381125"/>
          <a:ext cx="15525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12">
        <row r="2">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F470"/>
  <sheetViews>
    <sheetView showZeros="0" view="pageBreakPreview" zoomScale="85" zoomScaleNormal="85" zoomScaleSheetLayoutView="85" zoomScalePageLayoutView="115" workbookViewId="0" topLeftCell="A1">
      <pane ySplit="1" topLeftCell="A254" activePane="bottomLeft" state="frozen"/>
      <selection pane="topLeft" activeCell="A1" sqref="A1"/>
      <selection pane="bottomLeft" activeCell="B15" sqref="B15"/>
    </sheetView>
  </sheetViews>
  <sheetFormatPr defaultColWidth="9.140625" defaultRowHeight="12.75"/>
  <cols>
    <col min="1" max="1" width="7.7109375" style="2" customWidth="1"/>
    <col min="2" max="2" width="75.7109375" style="3" customWidth="1"/>
    <col min="3" max="3" width="5.421875" style="4" customWidth="1"/>
    <col min="4" max="4" width="10.00390625" style="12" customWidth="1"/>
    <col min="5" max="5" width="13.140625" style="16" customWidth="1"/>
    <col min="6" max="6" width="18.28125" style="14" customWidth="1"/>
    <col min="7" max="16384" width="9.140625" style="1" customWidth="1"/>
  </cols>
  <sheetData>
    <row r="1" spans="1:6" ht="24" customHeight="1">
      <c r="A1" s="176" t="s">
        <v>19</v>
      </c>
      <c r="B1" s="176"/>
      <c r="C1" s="177"/>
      <c r="D1" s="177"/>
      <c r="E1" s="177"/>
      <c r="F1" s="177"/>
    </row>
    <row r="2" spans="1:6" ht="18.75" customHeight="1">
      <c r="A2" s="167" t="s">
        <v>20</v>
      </c>
      <c r="B2" s="168"/>
      <c r="C2" s="169"/>
      <c r="D2" s="169"/>
      <c r="E2" s="169"/>
      <c r="F2" s="170"/>
    </row>
    <row r="3" spans="1:6" ht="15.75">
      <c r="A3" s="167" t="s">
        <v>21</v>
      </c>
      <c r="B3" s="168"/>
      <c r="C3" s="169"/>
      <c r="D3" s="169"/>
      <c r="E3" s="169"/>
      <c r="F3" s="170"/>
    </row>
    <row r="4" spans="1:6" ht="15.75">
      <c r="A4" s="167" t="s">
        <v>22</v>
      </c>
      <c r="B4" s="168"/>
      <c r="C4" s="169"/>
      <c r="D4" s="169"/>
      <c r="E4" s="169"/>
      <c r="F4" s="170"/>
    </row>
    <row r="5" spans="1:6" ht="15.75">
      <c r="A5" s="167" t="s">
        <v>23</v>
      </c>
      <c r="B5" s="168"/>
      <c r="C5" s="169"/>
      <c r="D5" s="169"/>
      <c r="E5" s="169"/>
      <c r="F5" s="170"/>
    </row>
    <row r="6" spans="1:6" ht="15.75">
      <c r="A6" s="167" t="s">
        <v>24</v>
      </c>
      <c r="B6" s="168"/>
      <c r="C6" s="169"/>
      <c r="D6" s="169"/>
      <c r="E6" s="169"/>
      <c r="F6" s="170"/>
    </row>
    <row r="7" spans="1:6" s="32" customFormat="1" ht="24" customHeight="1">
      <c r="A7" s="35"/>
      <c r="B7" s="185" t="s">
        <v>10</v>
      </c>
      <c r="C7" s="185"/>
      <c r="D7" s="185"/>
      <c r="E7" s="185"/>
      <c r="F7" s="186"/>
    </row>
    <row r="8" spans="1:6" s="33" customFormat="1" ht="15">
      <c r="A8" s="178" t="s">
        <v>201</v>
      </c>
      <c r="B8" s="179"/>
      <c r="C8" s="179"/>
      <c r="D8" s="179"/>
      <c r="E8" s="179"/>
      <c r="F8" s="179"/>
    </row>
    <row r="9" spans="1:6" s="33" customFormat="1" ht="15.75" thickBot="1">
      <c r="A9" s="180" t="s">
        <v>202</v>
      </c>
      <c r="B9" s="180"/>
      <c r="C9" s="180"/>
      <c r="D9" s="180"/>
      <c r="E9" s="180"/>
      <c r="F9" s="180"/>
    </row>
    <row r="10" spans="1:6" s="34" customFormat="1" ht="18.75" thickBot="1">
      <c r="A10" s="181" t="s">
        <v>137</v>
      </c>
      <c r="B10" s="182"/>
      <c r="C10" s="182"/>
      <c r="D10" s="182"/>
      <c r="E10" s="182"/>
      <c r="F10" s="182"/>
    </row>
    <row r="11" spans="1:6" s="34" customFormat="1" ht="18">
      <c r="A11" s="183" t="s">
        <v>344</v>
      </c>
      <c r="B11" s="184"/>
      <c r="C11" s="184"/>
      <c r="D11" s="184"/>
      <c r="E11" s="184"/>
      <c r="F11" s="184"/>
    </row>
    <row r="12" spans="1:6" s="24" customFormat="1" ht="15.75">
      <c r="A12" s="20" t="s">
        <v>11</v>
      </c>
      <c r="B12" s="21" t="s">
        <v>12</v>
      </c>
      <c r="C12" s="22" t="s">
        <v>13</v>
      </c>
      <c r="D12" s="22" t="s">
        <v>14</v>
      </c>
      <c r="E12" s="23" t="s">
        <v>15</v>
      </c>
      <c r="F12" s="23" t="s">
        <v>16</v>
      </c>
    </row>
    <row r="13" spans="1:6" s="27" customFormat="1" ht="16.5" thickBot="1">
      <c r="A13" s="99" t="s">
        <v>9</v>
      </c>
      <c r="B13" s="100" t="s">
        <v>139</v>
      </c>
      <c r="C13" s="99"/>
      <c r="D13" s="100"/>
      <c r="E13" s="100"/>
      <c r="F13" s="100"/>
    </row>
    <row r="14" spans="1:6" s="27" customFormat="1" ht="16.5" customHeight="1" thickBot="1">
      <c r="A14" s="28"/>
      <c r="B14" s="29"/>
      <c r="C14" s="30"/>
      <c r="D14" s="29"/>
      <c r="E14" s="29"/>
      <c r="F14" s="31"/>
    </row>
    <row r="15" spans="1:6" s="7" customFormat="1" ht="171">
      <c r="A15" s="59" t="s">
        <v>40</v>
      </c>
      <c r="B15" s="60" t="s">
        <v>5</v>
      </c>
      <c r="C15" s="58"/>
      <c r="D15" s="54"/>
      <c r="E15" s="57"/>
      <c r="F15" s="56"/>
    </row>
    <row r="16" spans="1:6" s="7" customFormat="1" ht="28.5">
      <c r="A16" s="52"/>
      <c r="B16" s="89" t="s">
        <v>6</v>
      </c>
      <c r="C16" s="52" t="s">
        <v>2</v>
      </c>
      <c r="D16" s="127">
        <v>1727.3119499999998</v>
      </c>
      <c r="E16" s="108"/>
      <c r="F16" s="55">
        <f>D16*E16</f>
        <v>0</v>
      </c>
    </row>
    <row r="17" spans="1:6" s="7" customFormat="1" ht="15">
      <c r="A17" s="52"/>
      <c r="B17" s="89"/>
      <c r="C17" s="52"/>
      <c r="D17" s="86"/>
      <c r="E17" s="54"/>
      <c r="F17" s="55"/>
    </row>
    <row r="18" spans="1:6" s="7" customFormat="1" ht="42.75">
      <c r="A18" s="52" t="s">
        <v>41</v>
      </c>
      <c r="B18" s="60" t="s">
        <v>203</v>
      </c>
      <c r="C18" s="52"/>
      <c r="D18" s="54"/>
      <c r="E18" s="54"/>
      <c r="F18" s="55"/>
    </row>
    <row r="19" spans="1:6" s="7" customFormat="1" ht="18.75">
      <c r="A19" s="8"/>
      <c r="B19" s="60" t="s">
        <v>204</v>
      </c>
      <c r="C19" s="52" t="s">
        <v>1</v>
      </c>
      <c r="D19" s="108">
        <v>1</v>
      </c>
      <c r="E19" s="54"/>
      <c r="F19" s="55">
        <f>E19*D19</f>
        <v>0</v>
      </c>
    </row>
    <row r="20" spans="1:6" s="7" customFormat="1" ht="18.75">
      <c r="A20" s="8"/>
      <c r="B20" s="65" t="s">
        <v>86</v>
      </c>
      <c r="C20" s="52" t="s">
        <v>1</v>
      </c>
      <c r="D20" s="108">
        <v>1</v>
      </c>
      <c r="E20" s="54"/>
      <c r="F20" s="55">
        <f aca="true" t="shared" si="0" ref="F20:F26">E20*D20</f>
        <v>0</v>
      </c>
    </row>
    <row r="21" spans="1:6" s="7" customFormat="1" ht="18.75">
      <c r="A21" s="8"/>
      <c r="B21" s="65" t="s">
        <v>205</v>
      </c>
      <c r="C21" s="52" t="s">
        <v>1</v>
      </c>
      <c r="D21" s="108">
        <v>3</v>
      </c>
      <c r="E21" s="54"/>
      <c r="F21" s="55">
        <f t="shared" si="0"/>
        <v>0</v>
      </c>
    </row>
    <row r="22" spans="1:6" s="7" customFormat="1" ht="18.75">
      <c r="A22" s="8"/>
      <c r="B22" s="65" t="s">
        <v>206</v>
      </c>
      <c r="C22" s="52" t="s">
        <v>1</v>
      </c>
      <c r="D22" s="108">
        <v>2</v>
      </c>
      <c r="E22" s="54"/>
      <c r="F22" s="55">
        <f t="shared" si="0"/>
        <v>0</v>
      </c>
    </row>
    <row r="23" spans="1:6" s="7" customFormat="1" ht="18.75">
      <c r="A23" s="8"/>
      <c r="B23" s="65" t="s">
        <v>207</v>
      </c>
      <c r="C23" s="52" t="s">
        <v>1</v>
      </c>
      <c r="D23" s="108">
        <v>2</v>
      </c>
      <c r="E23" s="54"/>
      <c r="F23" s="55">
        <f t="shared" si="0"/>
        <v>0</v>
      </c>
    </row>
    <row r="24" spans="1:6" s="7" customFormat="1" ht="18.75">
      <c r="A24" s="8"/>
      <c r="B24" s="65" t="s">
        <v>208</v>
      </c>
      <c r="C24" s="52" t="s">
        <v>1</v>
      </c>
      <c r="D24" s="108">
        <v>1</v>
      </c>
      <c r="E24" s="54"/>
      <c r="F24" s="55">
        <f t="shared" si="0"/>
        <v>0</v>
      </c>
    </row>
    <row r="25" spans="1:6" s="7" customFormat="1" ht="18.75">
      <c r="A25" s="8"/>
      <c r="B25" s="65" t="s">
        <v>209</v>
      </c>
      <c r="C25" s="52" t="s">
        <v>1</v>
      </c>
      <c r="D25" s="108">
        <v>2</v>
      </c>
      <c r="E25" s="54"/>
      <c r="F25" s="55">
        <f t="shared" si="0"/>
        <v>0</v>
      </c>
    </row>
    <row r="26" spans="1:6" s="7" customFormat="1" ht="18.75">
      <c r="A26" s="8"/>
      <c r="B26" s="65" t="s">
        <v>87</v>
      </c>
      <c r="C26" s="52" t="s">
        <v>1</v>
      </c>
      <c r="D26" s="108">
        <v>2</v>
      </c>
      <c r="E26" s="54"/>
      <c r="F26" s="55">
        <f t="shared" si="0"/>
        <v>0</v>
      </c>
    </row>
    <row r="27" spans="1:6" s="7" customFormat="1" ht="18.75">
      <c r="A27" s="8"/>
      <c r="B27" s="65" t="s">
        <v>210</v>
      </c>
      <c r="C27" s="52" t="s">
        <v>1</v>
      </c>
      <c r="D27" s="108">
        <v>1</v>
      </c>
      <c r="E27" s="54"/>
      <c r="F27" s="55">
        <f>E27*D27</f>
        <v>0</v>
      </c>
    </row>
    <row r="28" spans="1:6" s="7" customFormat="1" ht="15" customHeight="1">
      <c r="A28" s="8"/>
      <c r="B28" s="11"/>
      <c r="C28" s="52"/>
      <c r="D28" s="54"/>
      <c r="E28" s="54"/>
      <c r="F28" s="55"/>
    </row>
    <row r="29" spans="1:6" s="7" customFormat="1" ht="46.5" customHeight="1">
      <c r="A29" s="52" t="s">
        <v>42</v>
      </c>
      <c r="B29" s="60" t="s">
        <v>211</v>
      </c>
      <c r="C29" s="52"/>
      <c r="D29" s="54"/>
      <c r="E29" s="54"/>
      <c r="F29" s="55"/>
    </row>
    <row r="30" spans="1:5" ht="15">
      <c r="A30" s="52"/>
      <c r="B30" s="60" t="s">
        <v>3</v>
      </c>
      <c r="D30" s="54"/>
      <c r="E30" s="90"/>
    </row>
    <row r="31" spans="1:6" ht="15">
      <c r="A31" s="52"/>
      <c r="B31" s="65" t="s">
        <v>61</v>
      </c>
      <c r="C31" s="52" t="s">
        <v>1</v>
      </c>
      <c r="D31" s="108">
        <v>11</v>
      </c>
      <c r="E31" s="108"/>
      <c r="F31" s="55">
        <f>E31*D31</f>
        <v>0</v>
      </c>
    </row>
    <row r="32" spans="1:6" ht="15">
      <c r="A32" s="52"/>
      <c r="B32" s="65" t="s">
        <v>76</v>
      </c>
      <c r="C32" s="52" t="s">
        <v>1</v>
      </c>
      <c r="D32" s="108">
        <v>18</v>
      </c>
      <c r="E32" s="108"/>
      <c r="F32" s="55">
        <f>E32*D32</f>
        <v>0</v>
      </c>
    </row>
    <row r="33" spans="1:6" ht="15">
      <c r="A33" s="52"/>
      <c r="B33" s="65" t="s">
        <v>212</v>
      </c>
      <c r="C33" s="52" t="s">
        <v>1</v>
      </c>
      <c r="D33" s="108">
        <v>25</v>
      </c>
      <c r="E33" s="108"/>
      <c r="F33" s="55">
        <f>E33*D33</f>
        <v>0</v>
      </c>
    </row>
    <row r="34" spans="1:6" ht="15">
      <c r="A34" s="52"/>
      <c r="B34" s="65" t="s">
        <v>213</v>
      </c>
      <c r="C34" s="52" t="s">
        <v>1</v>
      </c>
      <c r="D34" s="108">
        <v>6</v>
      </c>
      <c r="E34" s="108"/>
      <c r="F34" s="55">
        <f>E34*D34</f>
        <v>0</v>
      </c>
    </row>
    <row r="35" spans="1:6" ht="15">
      <c r="A35" s="52"/>
      <c r="B35" s="65"/>
      <c r="C35" s="52"/>
      <c r="D35" s="108"/>
      <c r="E35" s="108"/>
      <c r="F35" s="55"/>
    </row>
    <row r="36" spans="1:6" ht="57">
      <c r="A36" s="52" t="s">
        <v>98</v>
      </c>
      <c r="B36" s="60" t="s">
        <v>214</v>
      </c>
      <c r="C36" s="52"/>
      <c r="D36" s="54"/>
      <c r="E36" s="108"/>
      <c r="F36" s="55"/>
    </row>
    <row r="37" spans="1:5" ht="15">
      <c r="A37" s="52"/>
      <c r="B37" s="60" t="s">
        <v>215</v>
      </c>
      <c r="D37" s="54"/>
      <c r="E37" s="139"/>
    </row>
    <row r="38" spans="1:6" ht="15">
      <c r="A38" s="52"/>
      <c r="B38" s="115" t="s">
        <v>97</v>
      </c>
      <c r="C38" s="52" t="s">
        <v>67</v>
      </c>
      <c r="D38" s="108">
        <v>77.6</v>
      </c>
      <c r="E38" s="108"/>
      <c r="F38" s="55">
        <f>E38*D38</f>
        <v>0</v>
      </c>
    </row>
    <row r="39" spans="1:6" ht="15">
      <c r="A39" s="52"/>
      <c r="B39" s="115" t="s">
        <v>96</v>
      </c>
      <c r="C39" s="52" t="s">
        <v>67</v>
      </c>
      <c r="D39" s="108">
        <v>47.8</v>
      </c>
      <c r="E39" s="108"/>
      <c r="F39" s="55">
        <f>E39*D39</f>
        <v>0</v>
      </c>
    </row>
    <row r="40" spans="1:6" s="7" customFormat="1" ht="15" customHeight="1">
      <c r="A40" s="8"/>
      <c r="B40" s="11"/>
      <c r="C40" s="52"/>
      <c r="D40" s="54"/>
      <c r="E40" s="54"/>
      <c r="F40" s="55"/>
    </row>
    <row r="41" spans="1:6" ht="42.75">
      <c r="A41" s="52" t="s">
        <v>79</v>
      </c>
      <c r="B41" s="134" t="s">
        <v>216</v>
      </c>
      <c r="C41" s="52"/>
      <c r="D41" s="108"/>
      <c r="E41" s="54"/>
      <c r="F41" s="55"/>
    </row>
    <row r="42" spans="1:4" ht="15">
      <c r="A42" s="52"/>
      <c r="B42" s="60" t="s">
        <v>3</v>
      </c>
      <c r="D42" s="110"/>
    </row>
    <row r="43" spans="1:6" ht="15">
      <c r="A43" s="52"/>
      <c r="B43" s="60" t="s">
        <v>77</v>
      </c>
      <c r="C43" s="52" t="s">
        <v>2</v>
      </c>
      <c r="D43" s="127">
        <v>136.5</v>
      </c>
      <c r="E43" s="54"/>
      <c r="F43" s="55">
        <f>D43*E43</f>
        <v>0</v>
      </c>
    </row>
    <row r="44" spans="1:6" ht="15">
      <c r="A44" s="52"/>
      <c r="B44" s="65"/>
      <c r="C44" s="52"/>
      <c r="D44" s="108"/>
      <c r="E44" s="54"/>
      <c r="F44" s="55"/>
    </row>
    <row r="45" spans="1:6" ht="28.5">
      <c r="A45" s="52" t="s">
        <v>81</v>
      </c>
      <c r="B45" s="134" t="s">
        <v>217</v>
      </c>
      <c r="C45" s="52"/>
      <c r="D45" s="108"/>
      <c r="E45" s="54"/>
      <c r="F45" s="55"/>
    </row>
    <row r="46" spans="1:6" ht="15">
      <c r="A46" s="52"/>
      <c r="B46" s="134" t="s">
        <v>218</v>
      </c>
      <c r="C46" s="52" t="s">
        <v>1</v>
      </c>
      <c r="D46" s="108">
        <v>1</v>
      </c>
      <c r="E46" s="54"/>
      <c r="F46" s="55">
        <f>D46*E46</f>
        <v>0</v>
      </c>
    </row>
    <row r="47" spans="1:6" ht="15">
      <c r="A47" s="52"/>
      <c r="B47" s="65"/>
      <c r="C47" s="52"/>
      <c r="D47" s="108"/>
      <c r="E47" s="54"/>
      <c r="F47" s="55"/>
    </row>
    <row r="48" spans="1:6" ht="57">
      <c r="A48" s="52" t="s">
        <v>99</v>
      </c>
      <c r="B48" s="60" t="s">
        <v>219</v>
      </c>
      <c r="C48" s="52"/>
      <c r="D48" s="105"/>
      <c r="E48" s="54"/>
      <c r="F48" s="55"/>
    </row>
    <row r="49" spans="1:6" ht="28.5">
      <c r="A49" s="52"/>
      <c r="B49" s="60" t="s">
        <v>220</v>
      </c>
      <c r="E49" s="54"/>
      <c r="F49" s="55"/>
    </row>
    <row r="50" spans="1:6" ht="15">
      <c r="A50" s="52"/>
      <c r="B50" s="60" t="s">
        <v>111</v>
      </c>
      <c r="C50" s="52" t="s">
        <v>2</v>
      </c>
      <c r="D50" s="127">
        <f>46.5+35</f>
        <v>81.5</v>
      </c>
      <c r="E50" s="54"/>
      <c r="F50" s="55">
        <f>D50*E50</f>
        <v>0</v>
      </c>
    </row>
    <row r="51" spans="1:6" ht="15">
      <c r="A51" s="52"/>
      <c r="B51" s="60"/>
      <c r="C51" s="52"/>
      <c r="D51" s="105"/>
      <c r="E51" s="54"/>
      <c r="F51" s="55"/>
    </row>
    <row r="52" spans="1:6" ht="42.75">
      <c r="A52" s="52" t="s">
        <v>110</v>
      </c>
      <c r="B52" s="60" t="s">
        <v>221</v>
      </c>
      <c r="C52" s="52"/>
      <c r="D52" s="127"/>
      <c r="E52" s="108"/>
      <c r="F52" s="55"/>
    </row>
    <row r="53" spans="1:6" ht="28.5">
      <c r="A53" s="52"/>
      <c r="B53" s="60" t="s">
        <v>222</v>
      </c>
      <c r="C53" s="52" t="s">
        <v>1</v>
      </c>
      <c r="D53" s="127">
        <v>120</v>
      </c>
      <c r="E53" s="108"/>
      <c r="F53" s="55">
        <f>D53*E53</f>
        <v>0</v>
      </c>
    </row>
    <row r="54" spans="1:6" ht="15">
      <c r="A54" s="52"/>
      <c r="B54" s="60"/>
      <c r="C54" s="52"/>
      <c r="D54" s="54"/>
      <c r="E54" s="54"/>
      <c r="F54" s="55"/>
    </row>
    <row r="55" spans="1:6" ht="28.5">
      <c r="A55" s="52" t="s">
        <v>112</v>
      </c>
      <c r="B55" s="60" t="s">
        <v>223</v>
      </c>
      <c r="C55" s="52" t="s">
        <v>1</v>
      </c>
      <c r="D55" s="127">
        <v>140</v>
      </c>
      <c r="E55" s="108"/>
      <c r="F55" s="55">
        <f>D55*E55</f>
        <v>0</v>
      </c>
    </row>
    <row r="56" spans="1:6" ht="15">
      <c r="A56" s="52"/>
      <c r="B56" s="114"/>
      <c r="C56" s="52"/>
      <c r="D56" s="105"/>
      <c r="E56" s="54"/>
      <c r="F56" s="55"/>
    </row>
    <row r="57" spans="1:6" ht="15">
      <c r="A57" s="52"/>
      <c r="B57" s="65"/>
      <c r="C57" s="52"/>
      <c r="D57" s="54"/>
      <c r="E57" s="54"/>
      <c r="F57" s="55"/>
    </row>
    <row r="58" spans="1:6" ht="43.5">
      <c r="A58" s="52"/>
      <c r="B58" s="66" t="s">
        <v>47</v>
      </c>
      <c r="C58" s="52"/>
      <c r="D58" s="53"/>
      <c r="E58" s="54"/>
      <c r="F58" s="55"/>
    </row>
    <row r="59" spans="1:6" s="7" customFormat="1" ht="43.5">
      <c r="A59" s="8"/>
      <c r="B59" s="66" t="s">
        <v>26</v>
      </c>
      <c r="C59" s="52"/>
      <c r="D59" s="48"/>
      <c r="E59" s="54"/>
      <c r="F59" s="55"/>
    </row>
    <row r="60" spans="1:6" s="7" customFormat="1" ht="57.75">
      <c r="A60" s="8"/>
      <c r="B60" s="66" t="s">
        <v>149</v>
      </c>
      <c r="C60" s="47"/>
      <c r="D60" s="48"/>
      <c r="E60" s="49"/>
      <c r="F60" s="50"/>
    </row>
    <row r="61" spans="1:6" s="7" customFormat="1" ht="19.5" thickBot="1">
      <c r="A61" s="8"/>
      <c r="B61" s="36"/>
      <c r="C61" s="37"/>
      <c r="D61" s="38"/>
      <c r="E61" s="39"/>
      <c r="F61" s="55"/>
    </row>
    <row r="62" spans="1:6" s="7" customFormat="1" ht="19.5" thickBot="1">
      <c r="A62" s="8"/>
      <c r="B62" s="36" t="s">
        <v>139</v>
      </c>
      <c r="C62" s="37"/>
      <c r="D62" s="38"/>
      <c r="E62" s="39" t="s">
        <v>17</v>
      </c>
      <c r="F62" s="40">
        <f>SUM(F15:F60)</f>
        <v>0</v>
      </c>
    </row>
    <row r="63" spans="1:6" s="7" customFormat="1" ht="18.75">
      <c r="A63" s="8"/>
      <c r="B63" s="36"/>
      <c r="C63" s="37"/>
      <c r="D63" s="38"/>
      <c r="E63" s="39"/>
      <c r="F63" s="50"/>
    </row>
    <row r="64" spans="1:6" s="7" customFormat="1" ht="16.5" thickBot="1">
      <c r="A64" s="143" t="s">
        <v>29</v>
      </c>
      <c r="B64" s="144" t="s">
        <v>187</v>
      </c>
      <c r="C64" s="143"/>
      <c r="D64" s="144"/>
      <c r="E64" s="144"/>
      <c r="F64" s="144"/>
    </row>
    <row r="65" spans="1:6" s="7" customFormat="1" ht="16.5" thickBot="1">
      <c r="A65" s="28"/>
      <c r="B65" s="29"/>
      <c r="C65" s="30"/>
      <c r="D65" s="29"/>
      <c r="E65" s="29"/>
      <c r="F65" s="31"/>
    </row>
    <row r="66" spans="1:6" s="7" customFormat="1" ht="42.75">
      <c r="A66" s="59" t="s">
        <v>43</v>
      </c>
      <c r="B66" s="60" t="s">
        <v>224</v>
      </c>
      <c r="C66" s="122" t="s">
        <v>78</v>
      </c>
      <c r="D66" s="141">
        <v>45.1</v>
      </c>
      <c r="E66" s="125"/>
      <c r="F66" s="124">
        <f>D66*E66</f>
        <v>0</v>
      </c>
    </row>
    <row r="67" spans="1:6" s="7" customFormat="1" ht="15">
      <c r="A67" s="52"/>
      <c r="B67" s="89"/>
      <c r="F67" s="55"/>
    </row>
    <row r="68" spans="1:6" s="7" customFormat="1" ht="42.75">
      <c r="A68" s="52" t="s">
        <v>162</v>
      </c>
      <c r="B68" s="60" t="s">
        <v>225</v>
      </c>
      <c r="C68" s="37"/>
      <c r="D68" s="38"/>
      <c r="E68" s="39"/>
      <c r="F68" s="55"/>
    </row>
    <row r="69" spans="1:6" s="7" customFormat="1" ht="18.75">
      <c r="A69" s="8"/>
      <c r="B69" s="60" t="s">
        <v>226</v>
      </c>
      <c r="C69" s="52" t="s">
        <v>78</v>
      </c>
      <c r="D69" s="127">
        <v>45.1</v>
      </c>
      <c r="E69" s="108"/>
      <c r="F69" s="55">
        <f>D69*E69</f>
        <v>0</v>
      </c>
    </row>
    <row r="70" spans="1:6" s="7" customFormat="1" ht="18.75">
      <c r="A70" s="8"/>
      <c r="B70" s="60"/>
      <c r="C70" s="52"/>
      <c r="D70" s="127"/>
      <c r="E70" s="108"/>
      <c r="F70" s="55"/>
    </row>
    <row r="71" spans="1:6" s="7" customFormat="1" ht="28.5">
      <c r="A71" s="52" t="s">
        <v>163</v>
      </c>
      <c r="B71" s="60" t="s">
        <v>227</v>
      </c>
      <c r="C71" s="37"/>
      <c r="D71" s="38"/>
      <c r="E71" s="39"/>
      <c r="F71" s="55"/>
    </row>
    <row r="72" spans="1:6" s="7" customFormat="1" ht="18.75">
      <c r="A72" s="8"/>
      <c r="B72" s="60" t="s">
        <v>228</v>
      </c>
      <c r="C72" s="52" t="s">
        <v>160</v>
      </c>
      <c r="D72" s="127">
        <v>136.5</v>
      </c>
      <c r="E72" s="108"/>
      <c r="F72" s="55">
        <f>D72*E72</f>
        <v>0</v>
      </c>
    </row>
    <row r="73" spans="1:6" s="7" customFormat="1" ht="18.75">
      <c r="A73" s="8"/>
      <c r="B73" s="60"/>
      <c r="C73" s="52"/>
      <c r="D73" s="127"/>
      <c r="E73" s="108"/>
      <c r="F73" s="55"/>
    </row>
    <row r="74" spans="1:6" s="7" customFormat="1" ht="43.5">
      <c r="A74" s="8"/>
      <c r="B74" s="66" t="s">
        <v>229</v>
      </c>
      <c r="C74" s="37"/>
      <c r="D74" s="38"/>
      <c r="E74" s="39"/>
      <c r="F74" s="55"/>
    </row>
    <row r="75" spans="1:6" s="7" customFormat="1" ht="43.5">
      <c r="A75" s="8"/>
      <c r="B75" s="66" t="s">
        <v>26</v>
      </c>
      <c r="C75" s="37"/>
      <c r="D75" s="38"/>
      <c r="E75" s="39"/>
      <c r="F75" s="55"/>
    </row>
    <row r="76" spans="1:6" s="7" customFormat="1" ht="57.75">
      <c r="A76" s="8"/>
      <c r="B76" s="66" t="s">
        <v>148</v>
      </c>
      <c r="C76" s="37"/>
      <c r="D76" s="38"/>
      <c r="E76" s="39"/>
      <c r="F76" s="55"/>
    </row>
    <row r="77" spans="1:6" s="7" customFormat="1" ht="19.5" thickBot="1">
      <c r="A77" s="8"/>
      <c r="B77" s="36"/>
      <c r="C77" s="37"/>
      <c r="D77" s="38"/>
      <c r="E77" s="39"/>
      <c r="F77" s="55"/>
    </row>
    <row r="78" spans="1:6" s="7" customFormat="1" ht="19.5" thickBot="1">
      <c r="A78" s="8"/>
      <c r="B78" s="36" t="str">
        <f>B64</f>
        <v>ZEMLJANI RADOVI</v>
      </c>
      <c r="C78" s="37"/>
      <c r="D78" s="38"/>
      <c r="E78" s="39" t="s">
        <v>17</v>
      </c>
      <c r="F78" s="40">
        <f>SUM(F66:F77)</f>
        <v>0</v>
      </c>
    </row>
    <row r="79" spans="1:6" s="7" customFormat="1" ht="18.75">
      <c r="A79" s="8"/>
      <c r="B79" s="36"/>
      <c r="C79" s="37"/>
      <c r="D79" s="38"/>
      <c r="E79" s="39"/>
      <c r="F79" s="55"/>
    </row>
    <row r="80" spans="1:6" s="7" customFormat="1" ht="16.5" thickBot="1">
      <c r="A80" s="95" t="s">
        <v>30</v>
      </c>
      <c r="B80" s="96" t="s">
        <v>140</v>
      </c>
      <c r="C80" s="95"/>
      <c r="D80" s="96"/>
      <c r="E80" s="96"/>
      <c r="F80" s="96"/>
    </row>
    <row r="81" spans="1:6" s="7" customFormat="1" ht="16.5" thickBot="1">
      <c r="A81" s="28"/>
      <c r="B81" s="29"/>
      <c r="C81" s="30"/>
      <c r="D81" s="29"/>
      <c r="E81" s="29"/>
      <c r="F81" s="31"/>
    </row>
    <row r="82" spans="1:6" s="7" customFormat="1" ht="15">
      <c r="A82" s="59"/>
      <c r="B82" s="60"/>
      <c r="C82" s="58"/>
      <c r="D82" s="58"/>
      <c r="E82" s="57"/>
      <c r="F82" s="56"/>
    </row>
    <row r="83" spans="1:6" s="7" customFormat="1" ht="28.5">
      <c r="A83" s="52" t="s">
        <v>90</v>
      </c>
      <c r="B83" s="60" t="s">
        <v>100</v>
      </c>
      <c r="C83" s="52"/>
      <c r="D83" s="53"/>
      <c r="E83" s="54"/>
      <c r="F83" s="55"/>
    </row>
    <row r="84" spans="1:6" s="7" customFormat="1" ht="28.5">
      <c r="A84" s="52"/>
      <c r="B84" s="60" t="s">
        <v>4</v>
      </c>
      <c r="C84" s="52"/>
      <c r="D84" s="53"/>
      <c r="E84" s="54"/>
      <c r="F84" s="55"/>
    </row>
    <row r="85" spans="1:6" s="7" customFormat="1" ht="28.5">
      <c r="A85" s="8"/>
      <c r="B85" s="60" t="s">
        <v>8</v>
      </c>
      <c r="C85" s="52"/>
      <c r="D85" s="53"/>
      <c r="E85" s="54"/>
      <c r="F85" s="55"/>
    </row>
    <row r="86" spans="1:6" s="7" customFormat="1" ht="102.75" customHeight="1">
      <c r="A86" s="8"/>
      <c r="B86" s="60" t="s">
        <v>82</v>
      </c>
      <c r="C86" s="52"/>
      <c r="D86" s="53"/>
      <c r="E86" s="54"/>
      <c r="F86" s="55"/>
    </row>
    <row r="87" spans="1:6" s="7" customFormat="1" ht="57">
      <c r="A87" s="8"/>
      <c r="B87" s="60" t="s">
        <v>39</v>
      </c>
      <c r="C87" s="52"/>
      <c r="D87" s="53"/>
      <c r="E87" s="54"/>
      <c r="F87" s="55"/>
    </row>
    <row r="88" spans="1:6" ht="57">
      <c r="A88" s="52"/>
      <c r="B88" s="60" t="s">
        <v>38</v>
      </c>
      <c r="C88" s="52"/>
      <c r="D88" s="53"/>
      <c r="E88" s="54"/>
      <c r="F88" s="55"/>
    </row>
    <row r="89" spans="1:6" ht="57" customHeight="1">
      <c r="A89" s="8"/>
      <c r="B89" s="60" t="s">
        <v>230</v>
      </c>
      <c r="C89" s="52"/>
      <c r="D89" s="53"/>
      <c r="E89" s="54"/>
      <c r="F89" s="55"/>
    </row>
    <row r="90" spans="1:6" ht="60" customHeight="1">
      <c r="A90" s="8"/>
      <c r="B90" s="60" t="s">
        <v>102</v>
      </c>
      <c r="C90" s="52"/>
      <c r="D90" s="53"/>
      <c r="E90" s="54"/>
      <c r="F90" s="55"/>
    </row>
    <row r="91" spans="1:6" ht="71.25">
      <c r="A91" s="8"/>
      <c r="B91" s="60" t="s">
        <v>231</v>
      </c>
      <c r="C91" s="52"/>
      <c r="D91" s="53"/>
      <c r="E91" s="54"/>
      <c r="F91" s="55"/>
    </row>
    <row r="92" spans="1:6" ht="57">
      <c r="A92" s="8"/>
      <c r="B92" s="60" t="s">
        <v>60</v>
      </c>
      <c r="C92" s="52"/>
      <c r="D92" s="53"/>
      <c r="E92" s="54"/>
      <c r="F92" s="55"/>
    </row>
    <row r="93" spans="1:6" ht="174" customHeight="1">
      <c r="A93" s="8"/>
      <c r="B93" s="111" t="s">
        <v>101</v>
      </c>
      <c r="C93" s="52"/>
      <c r="D93" s="53"/>
      <c r="E93" s="54"/>
      <c r="F93" s="55"/>
    </row>
    <row r="94" spans="1:6" ht="173.25" customHeight="1">
      <c r="A94" s="8"/>
      <c r="B94" s="111" t="s">
        <v>80</v>
      </c>
      <c r="C94" s="52"/>
      <c r="D94" s="53"/>
      <c r="E94" s="54"/>
      <c r="F94" s="55"/>
    </row>
    <row r="95" spans="1:6" ht="45">
      <c r="A95" s="8"/>
      <c r="B95" s="85" t="s">
        <v>232</v>
      </c>
      <c r="C95" s="52"/>
      <c r="D95" s="53"/>
      <c r="F95" s="55"/>
    </row>
    <row r="96" spans="1:6" ht="15">
      <c r="A96" s="52"/>
      <c r="B96" s="85" t="s">
        <v>0</v>
      </c>
      <c r="C96" s="52"/>
      <c r="D96" s="53"/>
      <c r="E96" s="54"/>
      <c r="F96" s="55"/>
    </row>
    <row r="97" spans="1:6" s="7" customFormat="1" ht="147.75" customHeight="1">
      <c r="A97" s="52" t="s">
        <v>233</v>
      </c>
      <c r="B97" s="88" t="s">
        <v>249</v>
      </c>
      <c r="C97" s="126"/>
      <c r="D97" s="126"/>
      <c r="E97" s="126"/>
      <c r="F97" s="126"/>
    </row>
    <row r="98" spans="1:6" s="7" customFormat="1" ht="15">
      <c r="A98" s="52"/>
      <c r="B98" s="104" t="s">
        <v>234</v>
      </c>
      <c r="C98" s="122" t="s">
        <v>2</v>
      </c>
      <c r="D98" s="125">
        <v>1231.75</v>
      </c>
      <c r="E98" s="125"/>
      <c r="F98" s="124">
        <f>D98*E98</f>
        <v>0</v>
      </c>
    </row>
    <row r="99" spans="1:6" s="7" customFormat="1" ht="129.75" customHeight="1">
      <c r="A99" s="52" t="s">
        <v>235</v>
      </c>
      <c r="B99" s="88" t="s">
        <v>236</v>
      </c>
      <c r="C99" s="122"/>
      <c r="D99" s="123"/>
      <c r="E99" s="123"/>
      <c r="F99" s="124"/>
    </row>
    <row r="100" spans="1:6" s="7" customFormat="1" ht="15">
      <c r="A100" s="52"/>
      <c r="B100" s="104" t="s">
        <v>237</v>
      </c>
      <c r="C100" s="122" t="s">
        <v>2</v>
      </c>
      <c r="D100" s="125">
        <v>100.7</v>
      </c>
      <c r="E100" s="123"/>
      <c r="F100" s="124">
        <f>D100*E100</f>
        <v>0</v>
      </c>
    </row>
    <row r="101" spans="1:6" s="7" customFormat="1" ht="146.25" customHeight="1">
      <c r="A101" s="52" t="s">
        <v>238</v>
      </c>
      <c r="B101" s="88" t="s">
        <v>250</v>
      </c>
      <c r="C101" s="122"/>
      <c r="D101" s="123"/>
      <c r="E101" s="123"/>
      <c r="F101" s="124"/>
    </row>
    <row r="102" spans="1:6" s="7" customFormat="1" ht="15">
      <c r="A102" s="52"/>
      <c r="B102" s="104" t="s">
        <v>234</v>
      </c>
      <c r="C102" s="122" t="s">
        <v>2</v>
      </c>
      <c r="D102" s="125">
        <v>344.2844</v>
      </c>
      <c r="E102" s="123"/>
      <c r="F102" s="124">
        <f>D102*E102</f>
        <v>0</v>
      </c>
    </row>
    <row r="103" spans="1:6" s="7" customFormat="1" ht="174" customHeight="1">
      <c r="A103" s="52" t="s">
        <v>239</v>
      </c>
      <c r="B103" s="145" t="s">
        <v>251</v>
      </c>
      <c r="C103" s="122" t="s">
        <v>2</v>
      </c>
      <c r="D103" s="123">
        <v>34.4</v>
      </c>
      <c r="E103" s="123"/>
      <c r="F103" s="124">
        <f>D103*E103</f>
        <v>0</v>
      </c>
    </row>
    <row r="104" spans="1:6" s="7" customFormat="1" ht="42.75">
      <c r="A104" s="52" t="s">
        <v>240</v>
      </c>
      <c r="B104" s="104" t="s">
        <v>241</v>
      </c>
      <c r="C104" s="52"/>
      <c r="D104" s="54"/>
      <c r="E104" s="54"/>
      <c r="F104" s="55"/>
    </row>
    <row r="105" spans="1:6" s="7" customFormat="1" ht="159" customHeight="1">
      <c r="A105" s="52"/>
      <c r="B105" s="88" t="s">
        <v>252</v>
      </c>
      <c r="C105" s="52"/>
      <c r="D105" s="54"/>
      <c r="E105" s="54"/>
      <c r="F105" s="55"/>
    </row>
    <row r="106" spans="1:6" s="7" customFormat="1" ht="58.5" customHeight="1">
      <c r="A106" s="52"/>
      <c r="B106" s="88" t="s">
        <v>68</v>
      </c>
      <c r="C106" s="122" t="s">
        <v>2</v>
      </c>
      <c r="D106" s="123">
        <v>41.25</v>
      </c>
      <c r="E106" s="125"/>
      <c r="F106" s="124">
        <f>D106*E106</f>
        <v>0</v>
      </c>
    </row>
    <row r="107" spans="1:6" s="7" customFormat="1" ht="117.75" customHeight="1">
      <c r="A107" s="52" t="s">
        <v>242</v>
      </c>
      <c r="B107" s="109" t="s">
        <v>253</v>
      </c>
      <c r="C107" s="122" t="s">
        <v>2</v>
      </c>
      <c r="D107" s="123">
        <v>14.8</v>
      </c>
      <c r="E107" s="125"/>
      <c r="F107" s="124">
        <f>D107*E107</f>
        <v>0</v>
      </c>
    </row>
    <row r="108" spans="1:6" ht="15">
      <c r="A108" s="68"/>
      <c r="B108" s="104"/>
      <c r="C108" s="52"/>
      <c r="D108" s="54"/>
      <c r="E108" s="54"/>
      <c r="F108" s="55"/>
    </row>
    <row r="109" spans="1:6" s="7" customFormat="1" ht="63">
      <c r="A109" s="52"/>
      <c r="B109" s="140" t="s">
        <v>243</v>
      </c>
      <c r="C109" s="52"/>
      <c r="D109" s="54"/>
      <c r="E109" s="54"/>
      <c r="F109" s="55"/>
    </row>
    <row r="110" spans="1:6" s="7" customFormat="1" ht="15">
      <c r="A110" s="52"/>
      <c r="B110" s="109"/>
      <c r="C110" s="52"/>
      <c r="D110" s="54"/>
      <c r="E110" s="54"/>
      <c r="F110" s="55"/>
    </row>
    <row r="111" spans="1:6" s="7" customFormat="1" ht="63">
      <c r="A111" s="52"/>
      <c r="B111" s="140" t="s">
        <v>244</v>
      </c>
      <c r="C111" s="52"/>
      <c r="D111" s="54"/>
      <c r="E111" s="54"/>
      <c r="F111" s="55"/>
    </row>
    <row r="112" spans="1:6" ht="15">
      <c r="A112" s="68"/>
      <c r="B112" s="104"/>
      <c r="C112" s="52"/>
      <c r="D112" s="54"/>
      <c r="E112" s="54"/>
      <c r="F112" s="55"/>
    </row>
    <row r="113" spans="1:6" s="7" customFormat="1" ht="63">
      <c r="A113" s="52"/>
      <c r="B113" s="140" t="s">
        <v>245</v>
      </c>
      <c r="C113" s="52"/>
      <c r="D113" s="54"/>
      <c r="E113" s="54"/>
      <c r="F113" s="55"/>
    </row>
    <row r="114" spans="1:6" ht="15">
      <c r="A114" s="68"/>
      <c r="B114" s="104"/>
      <c r="C114" s="52"/>
      <c r="D114" s="54"/>
      <c r="E114" s="54"/>
      <c r="F114" s="55"/>
    </row>
    <row r="115" spans="1:6" s="7" customFormat="1" ht="63">
      <c r="A115" s="52"/>
      <c r="B115" s="140" t="s">
        <v>248</v>
      </c>
      <c r="C115" s="52"/>
      <c r="D115" s="54"/>
      <c r="E115" s="54"/>
      <c r="F115" s="55"/>
    </row>
    <row r="116" spans="1:6" ht="15">
      <c r="A116" s="68"/>
      <c r="B116" s="104"/>
      <c r="C116" s="52"/>
      <c r="D116" s="54"/>
      <c r="E116" s="54"/>
      <c r="F116" s="55"/>
    </row>
    <row r="117" spans="1:6" s="7" customFormat="1" ht="63">
      <c r="A117" s="52"/>
      <c r="B117" s="140" t="s">
        <v>246</v>
      </c>
      <c r="C117" s="52"/>
      <c r="D117" s="54"/>
      <c r="E117" s="54"/>
      <c r="F117" s="55"/>
    </row>
    <row r="118" spans="1:6" ht="15">
      <c r="A118" s="68"/>
      <c r="B118" s="104"/>
      <c r="C118" s="52"/>
      <c r="D118" s="54"/>
      <c r="E118" s="54"/>
      <c r="F118" s="55"/>
    </row>
    <row r="119" spans="1:6" s="7" customFormat="1" ht="63">
      <c r="A119" s="52"/>
      <c r="B119" s="140" t="s">
        <v>247</v>
      </c>
      <c r="C119" s="52"/>
      <c r="D119" s="54"/>
      <c r="E119" s="54"/>
      <c r="F119" s="55"/>
    </row>
    <row r="120" spans="1:6" ht="15">
      <c r="A120" s="68"/>
      <c r="B120" s="104"/>
      <c r="C120" s="52"/>
      <c r="D120" s="54"/>
      <c r="E120" s="54"/>
      <c r="F120" s="55"/>
    </row>
    <row r="121" spans="1:6" ht="43.5">
      <c r="A121" s="52"/>
      <c r="B121" s="66" t="s">
        <v>46</v>
      </c>
      <c r="C121" s="52"/>
      <c r="D121" s="53"/>
      <c r="E121" s="54"/>
      <c r="F121" s="55"/>
    </row>
    <row r="122" spans="1:6" s="5" customFormat="1" ht="43.5">
      <c r="A122" s="8"/>
      <c r="B122" s="66" t="s">
        <v>26</v>
      </c>
      <c r="C122" s="52"/>
      <c r="D122" s="53"/>
      <c r="E122" s="54"/>
      <c r="F122" s="55"/>
    </row>
    <row r="123" spans="1:6" s="5" customFormat="1" ht="57.75">
      <c r="A123" s="8"/>
      <c r="B123" s="66" t="s">
        <v>148</v>
      </c>
      <c r="C123" s="52"/>
      <c r="D123" s="53"/>
      <c r="E123" s="54"/>
      <c r="F123" s="55"/>
    </row>
    <row r="124" spans="1:6" s="5" customFormat="1" ht="29.25">
      <c r="A124" s="8"/>
      <c r="B124" s="66" t="s">
        <v>66</v>
      </c>
      <c r="C124" s="52"/>
      <c r="D124" s="53"/>
      <c r="E124" s="54"/>
      <c r="F124" s="55"/>
    </row>
    <row r="125" spans="1:6" s="5" customFormat="1" ht="19.5" thickBot="1">
      <c r="A125" s="8"/>
      <c r="B125" s="36"/>
      <c r="C125" s="37"/>
      <c r="D125" s="38"/>
      <c r="E125" s="39"/>
      <c r="F125" s="55"/>
    </row>
    <row r="126" spans="1:6" s="5" customFormat="1" ht="19.5" thickBot="1">
      <c r="A126" s="8"/>
      <c r="B126" s="36" t="s">
        <v>140</v>
      </c>
      <c r="C126" s="37"/>
      <c r="D126" s="38"/>
      <c r="E126" s="39" t="s">
        <v>17</v>
      </c>
      <c r="F126" s="40">
        <f>SUM(F83:F123)</f>
        <v>0</v>
      </c>
    </row>
    <row r="127" spans="1:6" s="5" customFormat="1" ht="18.75">
      <c r="A127" s="8"/>
      <c r="B127" s="36"/>
      <c r="C127" s="37"/>
      <c r="D127" s="38"/>
      <c r="E127" s="39"/>
      <c r="F127" s="55"/>
    </row>
    <row r="128" spans="1:6" s="5" customFormat="1" ht="16.5" thickBot="1">
      <c r="A128" s="25" t="s">
        <v>36</v>
      </c>
      <c r="B128" s="26" t="s">
        <v>141</v>
      </c>
      <c r="C128" s="25"/>
      <c r="D128" s="26"/>
      <c r="E128" s="26"/>
      <c r="F128" s="26"/>
    </row>
    <row r="129" spans="1:6" s="5" customFormat="1" ht="16.5" thickBot="1">
      <c r="A129" s="28"/>
      <c r="B129" s="29"/>
      <c r="C129" s="30"/>
      <c r="D129" s="29"/>
      <c r="E129" s="29"/>
      <c r="F129" s="31"/>
    </row>
    <row r="130" spans="1:6" s="5" customFormat="1" ht="15">
      <c r="A130" s="52"/>
      <c r="B130" s="60"/>
      <c r="C130" s="52"/>
      <c r="D130" s="54"/>
      <c r="E130" s="54"/>
      <c r="F130" s="55"/>
    </row>
    <row r="131" spans="1:6" s="5" customFormat="1" ht="28.5">
      <c r="A131" s="52" t="s">
        <v>44</v>
      </c>
      <c r="B131" s="65" t="s">
        <v>261</v>
      </c>
      <c r="C131" s="52"/>
      <c r="D131" s="54"/>
      <c r="E131" s="54"/>
      <c r="F131" s="55"/>
    </row>
    <row r="132" spans="1:6" s="5" customFormat="1" ht="15">
      <c r="A132" s="52"/>
      <c r="B132" s="65" t="s">
        <v>88</v>
      </c>
      <c r="C132" s="52"/>
      <c r="D132" s="54"/>
      <c r="E132" s="54"/>
      <c r="F132" s="55"/>
    </row>
    <row r="133" spans="1:6" s="5" customFormat="1" ht="28.5">
      <c r="A133" s="52"/>
      <c r="B133" s="65" t="s">
        <v>260</v>
      </c>
      <c r="C133" s="52"/>
      <c r="D133" s="54"/>
      <c r="E133" s="54"/>
      <c r="F133" s="55"/>
    </row>
    <row r="134" spans="1:6" s="5" customFormat="1" ht="15">
      <c r="A134" s="52"/>
      <c r="B134" s="65" t="s">
        <v>89</v>
      </c>
      <c r="C134" s="52" t="s">
        <v>2</v>
      </c>
      <c r="D134" s="108">
        <v>100.7</v>
      </c>
      <c r="E134" s="54"/>
      <c r="F134" s="55">
        <f>D134*E134</f>
        <v>0</v>
      </c>
    </row>
    <row r="135" spans="1:6" s="5" customFormat="1" ht="15">
      <c r="A135" s="52"/>
      <c r="B135" s="65"/>
      <c r="C135" s="52"/>
      <c r="D135" s="108"/>
      <c r="E135" s="54"/>
      <c r="F135" s="55"/>
    </row>
    <row r="136" spans="1:6" s="7" customFormat="1" ht="63">
      <c r="A136" s="8"/>
      <c r="B136" s="140" t="s">
        <v>262</v>
      </c>
      <c r="C136" s="52"/>
      <c r="D136" s="54"/>
      <c r="E136" s="108"/>
      <c r="F136" s="55"/>
    </row>
    <row r="137" spans="1:6" s="5" customFormat="1" ht="15">
      <c r="A137" s="52"/>
      <c r="B137" s="60"/>
      <c r="C137" s="53"/>
      <c r="D137" s="53"/>
      <c r="E137" s="54"/>
      <c r="F137" s="55"/>
    </row>
    <row r="138" spans="1:6" s="5" customFormat="1" ht="42.75">
      <c r="A138" s="52" t="s">
        <v>180</v>
      </c>
      <c r="B138" s="111" t="s">
        <v>259</v>
      </c>
      <c r="C138" s="53"/>
      <c r="D138" s="53"/>
      <c r="E138" s="54"/>
      <c r="F138" s="55"/>
    </row>
    <row r="139" spans="1:6" s="7" customFormat="1" ht="15">
      <c r="A139" s="61"/>
      <c r="B139" s="60" t="s">
        <v>7</v>
      </c>
      <c r="C139" s="61"/>
      <c r="D139" s="62"/>
      <c r="E139" s="63"/>
      <c r="F139" s="64"/>
    </row>
    <row r="140" spans="1:6" s="7" customFormat="1" ht="71.25">
      <c r="A140" s="61"/>
      <c r="B140" s="65" t="s">
        <v>263</v>
      </c>
      <c r="C140" s="61"/>
      <c r="D140" s="62"/>
      <c r="E140" s="63"/>
      <c r="F140" s="64"/>
    </row>
    <row r="141" spans="1:6" s="7" customFormat="1" ht="42.75">
      <c r="A141" s="61"/>
      <c r="B141" s="65" t="s">
        <v>264</v>
      </c>
      <c r="C141" s="61"/>
      <c r="D141" s="62"/>
      <c r="E141" s="63"/>
      <c r="F141" s="64"/>
    </row>
    <row r="142" spans="1:6" s="7" customFormat="1" ht="99.75">
      <c r="A142" s="52"/>
      <c r="B142" s="65" t="s">
        <v>266</v>
      </c>
      <c r="C142" s="52"/>
      <c r="D142" s="53"/>
      <c r="E142" s="54"/>
      <c r="F142" s="55"/>
    </row>
    <row r="143" spans="1:6" s="9" customFormat="1" ht="42.75">
      <c r="A143" s="8"/>
      <c r="B143" s="65" t="s">
        <v>258</v>
      </c>
      <c r="C143" s="52"/>
      <c r="D143" s="53"/>
      <c r="E143" s="54"/>
      <c r="F143" s="55"/>
    </row>
    <row r="144" spans="1:6" s="7" customFormat="1" ht="18.75">
      <c r="A144" s="8"/>
      <c r="B144" s="67" t="s">
        <v>257</v>
      </c>
      <c r="C144" s="52"/>
      <c r="D144" s="53"/>
      <c r="E144" s="54"/>
      <c r="F144" s="55"/>
    </row>
    <row r="145" spans="1:6" s="7" customFormat="1" ht="18.75">
      <c r="A145" s="8"/>
      <c r="B145" s="60" t="s">
        <v>256</v>
      </c>
      <c r="C145" s="52" t="s">
        <v>2</v>
      </c>
      <c r="D145" s="108">
        <v>37.42</v>
      </c>
      <c r="E145" s="108"/>
      <c r="F145" s="55">
        <f>E145*D145</f>
        <v>0</v>
      </c>
    </row>
    <row r="146" spans="1:6" s="7" customFormat="1" ht="18.75">
      <c r="A146" s="8"/>
      <c r="B146" s="60" t="s">
        <v>255</v>
      </c>
      <c r="C146" s="52" t="s">
        <v>2</v>
      </c>
      <c r="D146" s="108">
        <v>50.36</v>
      </c>
      <c r="E146" s="108"/>
      <c r="F146" s="55">
        <f>E146*D146</f>
        <v>0</v>
      </c>
    </row>
    <row r="147" spans="1:6" s="7" customFormat="1" ht="18.75">
      <c r="A147" s="8"/>
      <c r="B147" s="60"/>
      <c r="C147" s="52"/>
      <c r="D147" s="108"/>
      <c r="E147" s="108"/>
      <c r="F147" s="55"/>
    </row>
    <row r="148" spans="1:6" s="7" customFormat="1" ht="63">
      <c r="A148" s="8"/>
      <c r="B148" s="140" t="s">
        <v>265</v>
      </c>
      <c r="C148" s="52"/>
      <c r="D148" s="54"/>
      <c r="E148" s="108"/>
      <c r="F148" s="55"/>
    </row>
    <row r="149" spans="1:6" s="7" customFormat="1" ht="18.75">
      <c r="A149" s="8"/>
      <c r="B149" s="60"/>
      <c r="C149" s="52"/>
      <c r="D149" s="108"/>
      <c r="E149" s="108"/>
      <c r="F149" s="55"/>
    </row>
    <row r="150" spans="1:6" s="7" customFormat="1" ht="63">
      <c r="A150" s="8"/>
      <c r="B150" s="140" t="s">
        <v>200</v>
      </c>
      <c r="C150" s="52"/>
      <c r="D150" s="54"/>
      <c r="E150" s="108"/>
      <c r="F150" s="55"/>
    </row>
    <row r="151" spans="1:6" s="7" customFormat="1" ht="18.75">
      <c r="A151" s="8"/>
      <c r="B151" s="60"/>
      <c r="C151" s="52"/>
      <c r="D151" s="54"/>
      <c r="E151" s="108"/>
      <c r="F151" s="55"/>
    </row>
    <row r="152" spans="1:6" s="7" customFormat="1" ht="28.5">
      <c r="A152" s="52" t="s">
        <v>181</v>
      </c>
      <c r="B152" s="89" t="s">
        <v>138</v>
      </c>
      <c r="C152" s="53"/>
      <c r="D152" s="53"/>
      <c r="E152" s="54"/>
      <c r="F152" s="55"/>
    </row>
    <row r="153" spans="1:6" s="7" customFormat="1" ht="28.5">
      <c r="A153" s="52"/>
      <c r="B153" s="89" t="s">
        <v>91</v>
      </c>
      <c r="C153" s="52"/>
      <c r="D153" s="53"/>
      <c r="E153" s="54"/>
      <c r="F153" s="55"/>
    </row>
    <row r="154" spans="1:6" s="7" customFormat="1" ht="15">
      <c r="A154" s="61"/>
      <c r="B154" s="89" t="s">
        <v>92</v>
      </c>
      <c r="C154" s="61"/>
      <c r="D154" s="62"/>
      <c r="E154" s="63"/>
      <c r="F154" s="64"/>
    </row>
    <row r="155" spans="1:6" s="7" customFormat="1" ht="87">
      <c r="A155" s="52"/>
      <c r="B155" s="116" t="s">
        <v>151</v>
      </c>
      <c r="C155" s="52"/>
      <c r="D155" s="53"/>
      <c r="E155" s="54"/>
      <c r="F155" s="55"/>
    </row>
    <row r="156" spans="1:6" s="7" customFormat="1" ht="42.75">
      <c r="A156" s="8"/>
      <c r="B156" s="116" t="s">
        <v>254</v>
      </c>
      <c r="C156" s="52"/>
      <c r="D156" s="53"/>
      <c r="E156" s="54"/>
      <c r="F156" s="55"/>
    </row>
    <row r="157" spans="1:6" s="7" customFormat="1" ht="57">
      <c r="A157" s="8"/>
      <c r="B157" s="117" t="s">
        <v>152</v>
      </c>
      <c r="C157" s="52"/>
      <c r="D157" s="53"/>
      <c r="E157" s="54"/>
      <c r="F157" s="55"/>
    </row>
    <row r="158" spans="1:6" s="7" customFormat="1" ht="18.75">
      <c r="A158" s="8"/>
      <c r="B158" s="118" t="s">
        <v>0</v>
      </c>
      <c r="C158" s="52"/>
      <c r="D158" s="53"/>
      <c r="E158" s="54"/>
      <c r="F158" s="55"/>
    </row>
    <row r="159" spans="1:6" s="7" customFormat="1" ht="18.75">
      <c r="A159" s="8"/>
      <c r="B159" s="118" t="s">
        <v>93</v>
      </c>
      <c r="C159" s="52" t="s">
        <v>2</v>
      </c>
      <c r="D159" s="54">
        <f>1405.35</f>
        <v>1405.35</v>
      </c>
      <c r="E159" s="108"/>
      <c r="F159" s="55">
        <f>E159*D159</f>
        <v>0</v>
      </c>
    </row>
    <row r="160" spans="1:6" s="7" customFormat="1" ht="18.75">
      <c r="A160" s="8"/>
      <c r="B160" s="117" t="s">
        <v>94</v>
      </c>
      <c r="C160" s="52" t="s">
        <v>2</v>
      </c>
      <c r="D160" s="54">
        <v>1222.1</v>
      </c>
      <c r="E160" s="108"/>
      <c r="F160" s="55">
        <f>E160*D160</f>
        <v>0</v>
      </c>
    </row>
    <row r="161" spans="1:6" s="7" customFormat="1" ht="18.75">
      <c r="A161" s="8"/>
      <c r="B161" s="117" t="s">
        <v>95</v>
      </c>
      <c r="C161" s="52" t="s">
        <v>2</v>
      </c>
      <c r="D161" s="54">
        <f>1405.35</f>
        <v>1405.35</v>
      </c>
      <c r="E161" s="108"/>
      <c r="F161" s="55">
        <f>E161*D161</f>
        <v>0</v>
      </c>
    </row>
    <row r="162" spans="1:6" s="7" customFormat="1" ht="18.75">
      <c r="A162" s="8"/>
      <c r="B162" s="140"/>
      <c r="C162" s="52"/>
      <c r="D162" s="54"/>
      <c r="E162" s="108"/>
      <c r="F162" s="55"/>
    </row>
    <row r="163" spans="1:6" s="7" customFormat="1" ht="63">
      <c r="A163" s="8"/>
      <c r="B163" s="140" t="s">
        <v>200</v>
      </c>
      <c r="C163" s="52"/>
      <c r="D163" s="54"/>
      <c r="E163" s="108"/>
      <c r="F163" s="55"/>
    </row>
    <row r="164" spans="1:6" s="7" customFormat="1" ht="18.75">
      <c r="A164" s="8"/>
      <c r="B164" s="60"/>
      <c r="C164" s="52"/>
      <c r="D164" s="108"/>
      <c r="E164" s="108"/>
      <c r="F164" s="55"/>
    </row>
    <row r="165" spans="1:6" s="7" customFormat="1" ht="63">
      <c r="A165" s="8"/>
      <c r="B165" s="140" t="s">
        <v>265</v>
      </c>
      <c r="C165" s="52"/>
      <c r="D165" s="54"/>
      <c r="E165" s="108"/>
      <c r="F165" s="55"/>
    </row>
    <row r="166" spans="1:6" s="7" customFormat="1" ht="18.75">
      <c r="A166" s="8"/>
      <c r="B166" s="117"/>
      <c r="C166" s="52"/>
      <c r="D166" s="54"/>
      <c r="E166" s="108"/>
      <c r="F166" s="55"/>
    </row>
    <row r="167" spans="1:6" s="7" customFormat="1" ht="63">
      <c r="A167" s="8"/>
      <c r="B167" s="140" t="s">
        <v>199</v>
      </c>
      <c r="C167" s="52"/>
      <c r="D167" s="54"/>
      <c r="E167" s="108"/>
      <c r="F167" s="55"/>
    </row>
    <row r="168" spans="1:6" s="7" customFormat="1" ht="18.75">
      <c r="A168" s="8"/>
      <c r="B168" s="117"/>
      <c r="C168" s="52"/>
      <c r="D168" s="54"/>
      <c r="E168" s="108"/>
      <c r="F168" s="55"/>
    </row>
    <row r="169" spans="1:6" s="7" customFormat="1" ht="18.75">
      <c r="A169" s="8"/>
      <c r="B169" s="117"/>
      <c r="C169" s="52"/>
      <c r="D169" s="54"/>
      <c r="E169" s="108"/>
      <c r="F169" s="55"/>
    </row>
    <row r="170" spans="1:6" s="7" customFormat="1" ht="43.5">
      <c r="A170" s="8"/>
      <c r="B170" s="66" t="s">
        <v>48</v>
      </c>
      <c r="C170" s="52"/>
      <c r="D170" s="53"/>
      <c r="E170" s="54"/>
      <c r="F170" s="55"/>
    </row>
    <row r="171" spans="1:6" s="7" customFormat="1" ht="43.5">
      <c r="A171" s="8"/>
      <c r="B171" s="66" t="s">
        <v>26</v>
      </c>
      <c r="C171" s="52"/>
      <c r="D171" s="53"/>
      <c r="E171" s="54"/>
      <c r="F171" s="55"/>
    </row>
    <row r="172" spans="1:6" s="7" customFormat="1" ht="57.75">
      <c r="A172" s="8"/>
      <c r="B172" s="66" t="s">
        <v>148</v>
      </c>
      <c r="C172" s="52"/>
      <c r="D172" s="53"/>
      <c r="E172" s="54"/>
      <c r="F172" s="55"/>
    </row>
    <row r="173" spans="1:6" s="7" customFormat="1" ht="19.5" thickBot="1">
      <c r="A173" s="8"/>
      <c r="B173" s="36"/>
      <c r="C173" s="37"/>
      <c r="D173" s="38"/>
      <c r="E173" s="39"/>
      <c r="F173" s="55"/>
    </row>
    <row r="174" spans="1:6" s="7" customFormat="1" ht="19.5" thickBot="1">
      <c r="A174" s="8"/>
      <c r="B174" s="36" t="s">
        <v>141</v>
      </c>
      <c r="C174" s="37"/>
      <c r="D174" s="38"/>
      <c r="E174" s="39" t="s">
        <v>17</v>
      </c>
      <c r="F174" s="40">
        <f>SUM(F130:F172)</f>
        <v>0</v>
      </c>
    </row>
    <row r="175" spans="1:6" s="7" customFormat="1" ht="15">
      <c r="A175" s="10"/>
      <c r="B175" s="19"/>
      <c r="C175" s="18"/>
      <c r="D175" s="13"/>
      <c r="E175" s="17"/>
      <c r="F175" s="15"/>
    </row>
    <row r="176" spans="1:6" s="7" customFormat="1" ht="16.5" thickBot="1">
      <c r="A176" s="93" t="s">
        <v>37</v>
      </c>
      <c r="B176" s="94" t="s">
        <v>142</v>
      </c>
      <c r="C176" s="93"/>
      <c r="D176" s="94"/>
      <c r="E176" s="94"/>
      <c r="F176" s="94"/>
    </row>
    <row r="177" spans="1:6" s="7" customFormat="1" ht="16.5" thickBot="1">
      <c r="A177" s="28"/>
      <c r="B177" s="29"/>
      <c r="C177" s="30"/>
      <c r="D177" s="29"/>
      <c r="E177" s="29"/>
      <c r="F177" s="31"/>
    </row>
    <row r="178" spans="1:6" s="7" customFormat="1" ht="15">
      <c r="A178" s="59"/>
      <c r="B178" s="60"/>
      <c r="C178" s="58"/>
      <c r="D178" s="58"/>
      <c r="E178" s="57"/>
      <c r="F178" s="56"/>
    </row>
    <row r="179" spans="1:6" s="7" customFormat="1" ht="79.5" customHeight="1">
      <c r="A179" s="52" t="s">
        <v>45</v>
      </c>
      <c r="B179" s="91" t="s">
        <v>446</v>
      </c>
      <c r="C179" s="53"/>
      <c r="D179" s="53"/>
      <c r="E179" s="54"/>
      <c r="F179" s="55"/>
    </row>
    <row r="180" spans="1:6" s="7" customFormat="1" ht="30">
      <c r="A180" s="52"/>
      <c r="B180" s="91" t="s">
        <v>267</v>
      </c>
      <c r="C180" s="53"/>
      <c r="D180" s="53"/>
      <c r="E180" s="54"/>
      <c r="F180" s="55"/>
    </row>
    <row r="181" spans="1:6" s="7" customFormat="1" ht="15">
      <c r="A181" s="52"/>
      <c r="B181" s="91" t="s">
        <v>268</v>
      </c>
      <c r="C181" s="53"/>
      <c r="D181" s="53"/>
      <c r="E181" s="54"/>
      <c r="F181" s="55"/>
    </row>
    <row r="182" spans="1:6" s="7" customFormat="1" ht="28.5">
      <c r="A182" s="52" t="s">
        <v>269</v>
      </c>
      <c r="B182" s="60" t="s">
        <v>270</v>
      </c>
      <c r="C182" s="53"/>
      <c r="D182" s="87"/>
      <c r="E182" s="54"/>
      <c r="F182" s="55"/>
    </row>
    <row r="183" spans="1:6" s="7" customFormat="1" ht="28.5">
      <c r="A183" s="52"/>
      <c r="B183" s="60" t="s">
        <v>69</v>
      </c>
      <c r="C183" s="52" t="s">
        <v>1</v>
      </c>
      <c r="D183" s="87">
        <v>24</v>
      </c>
      <c r="E183" s="54"/>
      <c r="F183" s="55">
        <f>E183*D183</f>
        <v>0</v>
      </c>
    </row>
    <row r="184" spans="1:6" s="7" customFormat="1" ht="42.75">
      <c r="A184" s="52" t="s">
        <v>271</v>
      </c>
      <c r="B184" s="60" t="s">
        <v>272</v>
      </c>
      <c r="C184" s="53"/>
      <c r="D184" s="87"/>
      <c r="E184" s="54"/>
      <c r="F184" s="55"/>
    </row>
    <row r="185" spans="1:6" s="7" customFormat="1" ht="28.5">
      <c r="A185" s="52"/>
      <c r="B185" s="60" t="s">
        <v>25</v>
      </c>
      <c r="C185" s="52" t="s">
        <v>1</v>
      </c>
      <c r="D185" s="87">
        <v>18</v>
      </c>
      <c r="E185" s="54"/>
      <c r="F185" s="55">
        <f>E185*D185</f>
        <v>0</v>
      </c>
    </row>
    <row r="186" spans="1:6" s="7" customFormat="1" ht="28.5">
      <c r="A186" s="52" t="s">
        <v>273</v>
      </c>
      <c r="B186" s="60" t="s">
        <v>274</v>
      </c>
      <c r="C186" s="53"/>
      <c r="D186" s="87"/>
      <c r="E186" s="54"/>
      <c r="F186" s="55"/>
    </row>
    <row r="187" spans="1:6" s="7" customFormat="1" ht="28.5">
      <c r="A187" s="52"/>
      <c r="B187" s="60" t="s">
        <v>28</v>
      </c>
      <c r="C187" s="52" t="s">
        <v>1</v>
      </c>
      <c r="D187" s="87">
        <v>2</v>
      </c>
      <c r="E187" s="54"/>
      <c r="F187" s="55">
        <f>E187*D187</f>
        <v>0</v>
      </c>
    </row>
    <row r="188" spans="1:6" s="7" customFormat="1" ht="28.5">
      <c r="A188" s="52" t="s">
        <v>275</v>
      </c>
      <c r="B188" s="60" t="s">
        <v>276</v>
      </c>
      <c r="C188" s="53"/>
      <c r="D188" s="87"/>
      <c r="E188" s="54"/>
      <c r="F188" s="55"/>
    </row>
    <row r="189" spans="1:6" s="7" customFormat="1" ht="28.5">
      <c r="A189" s="52"/>
      <c r="B189" s="60" t="s">
        <v>70</v>
      </c>
      <c r="C189" s="52" t="s">
        <v>1</v>
      </c>
      <c r="D189" s="87">
        <v>2</v>
      </c>
      <c r="E189" s="54"/>
      <c r="F189" s="55">
        <f>E189*D189</f>
        <v>0</v>
      </c>
    </row>
    <row r="190" spans="1:6" s="7" customFormat="1" ht="28.5">
      <c r="A190" s="52" t="s">
        <v>277</v>
      </c>
      <c r="B190" s="60" t="s">
        <v>278</v>
      </c>
      <c r="C190" s="53"/>
      <c r="D190" s="87"/>
      <c r="E190" s="54"/>
      <c r="F190" s="55"/>
    </row>
    <row r="191" spans="1:6" s="7" customFormat="1" ht="28.5">
      <c r="A191" s="52"/>
      <c r="B191" s="60" t="s">
        <v>50</v>
      </c>
      <c r="C191" s="52" t="s">
        <v>1</v>
      </c>
      <c r="D191" s="87">
        <v>1</v>
      </c>
      <c r="E191" s="54"/>
      <c r="F191" s="55">
        <f>E191*D191</f>
        <v>0</v>
      </c>
    </row>
    <row r="192" spans="1:6" s="7" customFormat="1" ht="28.5">
      <c r="A192" s="52" t="s">
        <v>279</v>
      </c>
      <c r="B192" s="60" t="s">
        <v>280</v>
      </c>
      <c r="C192" s="53"/>
      <c r="D192" s="87"/>
      <c r="E192" s="54"/>
      <c r="F192" s="55"/>
    </row>
    <row r="193" spans="1:6" s="7" customFormat="1" ht="28.5">
      <c r="A193" s="52"/>
      <c r="B193" s="60" t="s">
        <v>51</v>
      </c>
      <c r="C193" s="52" t="s">
        <v>1</v>
      </c>
      <c r="D193" s="87">
        <v>2</v>
      </c>
      <c r="E193" s="54"/>
      <c r="F193" s="55">
        <f>E193*D193</f>
        <v>0</v>
      </c>
    </row>
    <row r="194" spans="1:6" s="7" customFormat="1" ht="28.5">
      <c r="A194" s="52" t="s">
        <v>281</v>
      </c>
      <c r="B194" s="60" t="s">
        <v>282</v>
      </c>
      <c r="C194" s="53"/>
      <c r="D194" s="87"/>
      <c r="E194" s="54"/>
      <c r="F194" s="55"/>
    </row>
    <row r="195" spans="1:6" s="7" customFormat="1" ht="28.5">
      <c r="A195" s="52"/>
      <c r="B195" s="60" t="s">
        <v>52</v>
      </c>
      <c r="C195" s="52" t="s">
        <v>1</v>
      </c>
      <c r="D195" s="87">
        <v>1</v>
      </c>
      <c r="E195" s="54"/>
      <c r="F195" s="55">
        <f>E195*D195</f>
        <v>0</v>
      </c>
    </row>
    <row r="196" spans="1:6" s="7" customFormat="1" ht="28.5">
      <c r="A196" s="52" t="s">
        <v>283</v>
      </c>
      <c r="B196" s="60" t="s">
        <v>284</v>
      </c>
      <c r="C196" s="53"/>
      <c r="D196" s="87"/>
      <c r="E196" s="54"/>
      <c r="F196" s="55"/>
    </row>
    <row r="197" spans="1:6" s="7" customFormat="1" ht="28.5">
      <c r="A197" s="52"/>
      <c r="B197" s="60" t="s">
        <v>53</v>
      </c>
      <c r="C197" s="52" t="s">
        <v>1</v>
      </c>
      <c r="D197" s="87">
        <v>1</v>
      </c>
      <c r="E197" s="54"/>
      <c r="F197" s="55">
        <f>E197*D197</f>
        <v>0</v>
      </c>
    </row>
    <row r="198" spans="1:6" s="7" customFormat="1" ht="28.5">
      <c r="A198" s="52" t="s">
        <v>285</v>
      </c>
      <c r="B198" s="60" t="s">
        <v>286</v>
      </c>
      <c r="C198" s="53"/>
      <c r="D198" s="87"/>
      <c r="E198" s="54"/>
      <c r="F198" s="55"/>
    </row>
    <row r="199" spans="1:6" s="7" customFormat="1" ht="28.5">
      <c r="A199" s="52"/>
      <c r="B199" s="60" t="s">
        <v>54</v>
      </c>
      <c r="C199" s="52" t="s">
        <v>1</v>
      </c>
      <c r="D199" s="87">
        <v>6</v>
      </c>
      <c r="E199" s="54"/>
      <c r="F199" s="55">
        <f>E199*D199</f>
        <v>0</v>
      </c>
    </row>
    <row r="200" spans="1:6" s="7" customFormat="1" ht="42.75">
      <c r="A200" s="52" t="s">
        <v>287</v>
      </c>
      <c r="B200" s="60" t="s">
        <v>288</v>
      </c>
      <c r="C200" s="53"/>
      <c r="D200" s="87"/>
      <c r="E200" s="54"/>
      <c r="F200" s="55"/>
    </row>
    <row r="201" spans="1:6" s="7" customFormat="1" ht="28.5">
      <c r="A201" s="52"/>
      <c r="B201" s="60" t="s">
        <v>71</v>
      </c>
      <c r="C201" s="52" t="s">
        <v>1</v>
      </c>
      <c r="D201" s="87">
        <v>1</v>
      </c>
      <c r="E201" s="54"/>
      <c r="F201" s="55">
        <f>E201*D201</f>
        <v>0</v>
      </c>
    </row>
    <row r="202" spans="1:6" s="7" customFormat="1" ht="42.75">
      <c r="A202" s="52" t="s">
        <v>289</v>
      </c>
      <c r="B202" s="60" t="s">
        <v>290</v>
      </c>
      <c r="C202" s="53"/>
      <c r="D202" s="87"/>
      <c r="E202" s="54"/>
      <c r="F202" s="55"/>
    </row>
    <row r="203" spans="1:6" s="7" customFormat="1" ht="28.5">
      <c r="A203" s="52"/>
      <c r="B203" s="60" t="s">
        <v>72</v>
      </c>
      <c r="C203" s="52" t="s">
        <v>1</v>
      </c>
      <c r="D203" s="87">
        <v>1</v>
      </c>
      <c r="E203" s="54"/>
      <c r="F203" s="55">
        <f>E203*D203</f>
        <v>0</v>
      </c>
    </row>
    <row r="204" spans="1:6" s="7" customFormat="1" ht="28.5">
      <c r="A204" s="52" t="s">
        <v>291</v>
      </c>
      <c r="B204" s="60" t="s">
        <v>292</v>
      </c>
      <c r="C204" s="53"/>
      <c r="D204" s="87"/>
      <c r="E204" s="54"/>
      <c r="F204" s="55"/>
    </row>
    <row r="205" spans="1:6" s="7" customFormat="1" ht="28.5">
      <c r="A205" s="52"/>
      <c r="B205" s="60" t="s">
        <v>73</v>
      </c>
      <c r="C205" s="52" t="s">
        <v>1</v>
      </c>
      <c r="D205" s="87">
        <v>3</v>
      </c>
      <c r="E205" s="54"/>
      <c r="F205" s="55">
        <f>E205*D205</f>
        <v>0</v>
      </c>
    </row>
    <row r="206" spans="1:6" s="7" customFormat="1" ht="28.5">
      <c r="A206" s="52" t="s">
        <v>293</v>
      </c>
      <c r="B206" s="60" t="s">
        <v>294</v>
      </c>
      <c r="C206" s="53"/>
      <c r="D206" s="87"/>
      <c r="E206" s="54"/>
      <c r="F206" s="55"/>
    </row>
    <row r="207" spans="1:6" s="7" customFormat="1" ht="28.5">
      <c r="A207" s="52"/>
      <c r="B207" s="60" t="s">
        <v>74</v>
      </c>
      <c r="C207" s="52" t="s">
        <v>1</v>
      </c>
      <c r="D207" s="87">
        <v>1</v>
      </c>
      <c r="E207" s="54"/>
      <c r="F207" s="55">
        <f>E207*D207</f>
        <v>0</v>
      </c>
    </row>
    <row r="208" spans="1:6" s="7" customFormat="1" ht="28.5">
      <c r="A208" s="52" t="s">
        <v>295</v>
      </c>
      <c r="B208" s="60" t="s">
        <v>296</v>
      </c>
      <c r="C208" s="53"/>
      <c r="D208" s="87"/>
      <c r="E208" s="54"/>
      <c r="F208" s="55"/>
    </row>
    <row r="209" spans="1:6" s="7" customFormat="1" ht="28.5">
      <c r="A209" s="52"/>
      <c r="B209" s="60" t="s">
        <v>75</v>
      </c>
      <c r="C209" s="52" t="s">
        <v>1</v>
      </c>
      <c r="D209" s="87">
        <v>1</v>
      </c>
      <c r="E209" s="54"/>
      <c r="F209" s="55">
        <f>E209*D209</f>
        <v>0</v>
      </c>
    </row>
    <row r="210" spans="1:6" s="7" customFormat="1" ht="15">
      <c r="A210" s="52"/>
      <c r="B210" s="60"/>
      <c r="C210" s="53"/>
      <c r="D210" s="53"/>
      <c r="E210" s="54"/>
      <c r="F210" s="55"/>
    </row>
    <row r="211" spans="1:6" s="7" customFormat="1" ht="43.5">
      <c r="A211" s="52"/>
      <c r="B211" s="66" t="s">
        <v>49</v>
      </c>
      <c r="C211" s="52"/>
      <c r="D211" s="87"/>
      <c r="E211" s="54"/>
      <c r="F211" s="55"/>
    </row>
    <row r="212" spans="1:6" s="7" customFormat="1" ht="72">
      <c r="A212" s="52"/>
      <c r="B212" s="66" t="s">
        <v>27</v>
      </c>
      <c r="C212" s="52"/>
      <c r="D212" s="87"/>
      <c r="E212" s="54"/>
      <c r="F212" s="55"/>
    </row>
    <row r="213" spans="1:6" s="7" customFormat="1" ht="71.25" customHeight="1">
      <c r="A213" s="8"/>
      <c r="B213" s="66" t="s">
        <v>147</v>
      </c>
      <c r="C213" s="52"/>
      <c r="D213" s="53"/>
      <c r="E213" s="54"/>
      <c r="F213" s="55"/>
    </row>
    <row r="214" spans="1:6" s="7" customFormat="1" ht="19.5" thickBot="1">
      <c r="A214" s="8"/>
      <c r="B214" s="36"/>
      <c r="C214" s="37"/>
      <c r="D214" s="38"/>
      <c r="E214" s="39"/>
      <c r="F214" s="55"/>
    </row>
    <row r="215" spans="1:6" s="7" customFormat="1" ht="19.5" thickBot="1">
      <c r="A215" s="8"/>
      <c r="B215" s="36" t="s">
        <v>142</v>
      </c>
      <c r="C215" s="37"/>
      <c r="D215" s="38"/>
      <c r="E215" s="39" t="s">
        <v>17</v>
      </c>
      <c r="F215" s="40">
        <f>SUM(F179:F212)</f>
        <v>0</v>
      </c>
    </row>
    <row r="216" spans="1:6" s="7" customFormat="1" ht="18.75">
      <c r="A216" s="8"/>
      <c r="B216" s="36"/>
      <c r="C216" s="37"/>
      <c r="D216" s="38"/>
      <c r="E216" s="39"/>
      <c r="F216" s="55"/>
    </row>
    <row r="217" spans="1:6" s="6" customFormat="1" ht="16.5" thickBot="1">
      <c r="A217" s="97" t="s">
        <v>55</v>
      </c>
      <c r="B217" s="98" t="s">
        <v>143</v>
      </c>
      <c r="C217" s="97"/>
      <c r="D217" s="98"/>
      <c r="E217" s="98"/>
      <c r="F217" s="98"/>
    </row>
    <row r="218" spans="1:6" s="6" customFormat="1" ht="16.5" thickBot="1">
      <c r="A218" s="28"/>
      <c r="B218" s="29"/>
      <c r="C218" s="30"/>
      <c r="D218" s="29"/>
      <c r="E218" s="29"/>
      <c r="F218" s="31"/>
    </row>
    <row r="219" spans="1:6" s="6" customFormat="1" ht="15">
      <c r="A219" s="59" t="s">
        <v>56</v>
      </c>
      <c r="B219" s="60" t="s">
        <v>297</v>
      </c>
      <c r="C219" s="58"/>
      <c r="D219" s="54"/>
      <c r="E219" s="57"/>
      <c r="F219" s="56"/>
    </row>
    <row r="220" spans="1:6" s="6" customFormat="1" ht="99.75">
      <c r="A220" s="52"/>
      <c r="B220" s="60" t="s">
        <v>298</v>
      </c>
      <c r="C220" s="53"/>
      <c r="D220" s="54"/>
      <c r="E220" s="54"/>
      <c r="F220" s="55"/>
    </row>
    <row r="221" spans="1:6" s="6" customFormat="1" ht="15">
      <c r="A221" s="52"/>
      <c r="B221" s="65" t="s">
        <v>62</v>
      </c>
      <c r="C221" s="52" t="s">
        <v>2</v>
      </c>
      <c r="D221" s="108">
        <v>193</v>
      </c>
      <c r="E221" s="54"/>
      <c r="F221" s="55">
        <f>E221*D221</f>
        <v>0</v>
      </c>
    </row>
    <row r="222" spans="1:6" s="6" customFormat="1" ht="15">
      <c r="A222" s="52"/>
      <c r="B222" s="65"/>
      <c r="C222" s="52"/>
      <c r="D222" s="54"/>
      <c r="E222" s="54"/>
      <c r="F222" s="55"/>
    </row>
    <row r="223" spans="1:6" s="7" customFormat="1" ht="57">
      <c r="A223" s="52" t="s">
        <v>107</v>
      </c>
      <c r="B223" s="103" t="s">
        <v>58</v>
      </c>
      <c r="C223" s="52"/>
      <c r="D223" s="54"/>
      <c r="E223" s="54"/>
      <c r="F223" s="55"/>
    </row>
    <row r="224" spans="1:6" s="7" customFormat="1" ht="15" customHeight="1">
      <c r="A224" s="8"/>
      <c r="B224" s="102" t="s">
        <v>59</v>
      </c>
      <c r="C224" s="52" t="s">
        <v>2</v>
      </c>
      <c r="D224" s="125">
        <v>307.9</v>
      </c>
      <c r="E224" s="54"/>
      <c r="F224" s="55">
        <f>D224*E224</f>
        <v>0</v>
      </c>
    </row>
    <row r="225" spans="1:6" s="6" customFormat="1" ht="15">
      <c r="A225" s="52"/>
      <c r="B225" s="65"/>
      <c r="C225" s="52"/>
      <c r="D225" s="54"/>
      <c r="E225" s="54"/>
      <c r="F225" s="55"/>
    </row>
    <row r="226" spans="1:6" s="6" customFormat="1" ht="15">
      <c r="A226" s="52" t="s">
        <v>108</v>
      </c>
      <c r="B226" s="65" t="s">
        <v>120</v>
      </c>
      <c r="C226" s="52"/>
      <c r="D226" s="54"/>
      <c r="E226" s="54"/>
      <c r="F226" s="55"/>
    </row>
    <row r="227" spans="1:6" s="6" customFormat="1" ht="99.75">
      <c r="A227" s="52"/>
      <c r="B227" s="65" t="s">
        <v>121</v>
      </c>
      <c r="C227" s="52"/>
      <c r="D227" s="54"/>
      <c r="E227" s="54"/>
      <c r="F227" s="55"/>
    </row>
    <row r="228" spans="1:6" s="6" customFormat="1" ht="71.25">
      <c r="A228" s="52"/>
      <c r="B228" s="65" t="s">
        <v>122</v>
      </c>
      <c r="C228" s="52"/>
      <c r="D228" s="54"/>
      <c r="E228" s="54"/>
      <c r="F228" s="55"/>
    </row>
    <row r="229" spans="1:6" s="6" customFormat="1" ht="171">
      <c r="A229" s="52"/>
      <c r="B229" s="65" t="s">
        <v>123</v>
      </c>
      <c r="C229" s="52"/>
      <c r="D229" s="54"/>
      <c r="E229" s="54"/>
      <c r="F229" s="55"/>
    </row>
    <row r="230" spans="1:6" s="6" customFormat="1" ht="15">
      <c r="A230" s="52"/>
      <c r="B230" s="111" t="s">
        <v>299</v>
      </c>
      <c r="C230" s="146" t="s">
        <v>1</v>
      </c>
      <c r="D230" s="147">
        <v>24</v>
      </c>
      <c r="E230" s="108"/>
      <c r="F230" s="55">
        <f>D230*E230</f>
        <v>0</v>
      </c>
    </row>
    <row r="231" spans="1:6" s="6" customFormat="1" ht="15">
      <c r="A231" s="52"/>
      <c r="B231" s="111" t="s">
        <v>300</v>
      </c>
      <c r="C231" s="146" t="s">
        <v>1</v>
      </c>
      <c r="D231" s="147">
        <v>18</v>
      </c>
      <c r="E231" s="108"/>
      <c r="F231" s="55">
        <f aca="true" t="shared" si="1" ref="F231:F243">D231*E231</f>
        <v>0</v>
      </c>
    </row>
    <row r="232" spans="1:6" s="6" customFormat="1" ht="15">
      <c r="A232" s="52"/>
      <c r="B232" s="111" t="s">
        <v>301</v>
      </c>
      <c r="C232" s="146" t="s">
        <v>1</v>
      </c>
      <c r="D232" s="147">
        <v>2</v>
      </c>
      <c r="E232" s="108"/>
      <c r="F232" s="55">
        <f t="shared" si="1"/>
        <v>0</v>
      </c>
    </row>
    <row r="233" spans="1:6" s="6" customFormat="1" ht="15">
      <c r="A233" s="52"/>
      <c r="B233" s="111" t="s">
        <v>302</v>
      </c>
      <c r="C233" s="146" t="s">
        <v>1</v>
      </c>
      <c r="D233" s="147">
        <v>2</v>
      </c>
      <c r="E233" s="108"/>
      <c r="F233" s="55">
        <f t="shared" si="1"/>
        <v>0</v>
      </c>
    </row>
    <row r="234" spans="1:6" s="6" customFormat="1" ht="15">
      <c r="A234" s="52"/>
      <c r="B234" s="111" t="s">
        <v>303</v>
      </c>
      <c r="C234" s="146" t="s">
        <v>1</v>
      </c>
      <c r="D234" s="147">
        <v>1</v>
      </c>
      <c r="E234" s="108"/>
      <c r="F234" s="55">
        <f t="shared" si="1"/>
        <v>0</v>
      </c>
    </row>
    <row r="235" spans="1:6" s="6" customFormat="1" ht="15">
      <c r="A235" s="52"/>
      <c r="B235" s="111" t="s">
        <v>304</v>
      </c>
      <c r="C235" s="146" t="s">
        <v>1</v>
      </c>
      <c r="D235" s="147">
        <v>2</v>
      </c>
      <c r="E235" s="108"/>
      <c r="F235" s="55">
        <f t="shared" si="1"/>
        <v>0</v>
      </c>
    </row>
    <row r="236" spans="1:6" s="6" customFormat="1" ht="15">
      <c r="A236" s="52"/>
      <c r="B236" s="111" t="s">
        <v>305</v>
      </c>
      <c r="C236" s="146" t="s">
        <v>1</v>
      </c>
      <c r="D236" s="147">
        <v>1</v>
      </c>
      <c r="E236" s="108"/>
      <c r="F236" s="55">
        <f t="shared" si="1"/>
        <v>0</v>
      </c>
    </row>
    <row r="237" spans="1:6" s="6" customFormat="1" ht="15">
      <c r="A237" s="52"/>
      <c r="B237" s="111" t="s">
        <v>306</v>
      </c>
      <c r="C237" s="146" t="s">
        <v>1</v>
      </c>
      <c r="D237" s="147">
        <v>1</v>
      </c>
      <c r="E237" s="108"/>
      <c r="F237" s="55">
        <f t="shared" si="1"/>
        <v>0</v>
      </c>
    </row>
    <row r="238" spans="1:6" s="6" customFormat="1" ht="15">
      <c r="A238" s="52"/>
      <c r="B238" s="111" t="s">
        <v>307</v>
      </c>
      <c r="C238" s="146" t="s">
        <v>1</v>
      </c>
      <c r="D238" s="147">
        <v>6</v>
      </c>
      <c r="E238" s="108"/>
      <c r="F238" s="55">
        <f t="shared" si="1"/>
        <v>0</v>
      </c>
    </row>
    <row r="239" spans="1:6" s="6" customFormat="1" ht="15">
      <c r="A239" s="52"/>
      <c r="B239" s="111" t="s">
        <v>308</v>
      </c>
      <c r="C239" s="146" t="s">
        <v>1</v>
      </c>
      <c r="D239" s="147">
        <v>1</v>
      </c>
      <c r="E239" s="108"/>
      <c r="F239" s="55">
        <f t="shared" si="1"/>
        <v>0</v>
      </c>
    </row>
    <row r="240" spans="1:6" s="6" customFormat="1" ht="15">
      <c r="A240" s="52"/>
      <c r="B240" s="111" t="s">
        <v>309</v>
      </c>
      <c r="C240" s="146" t="s">
        <v>1</v>
      </c>
      <c r="D240" s="147">
        <v>1</v>
      </c>
      <c r="E240" s="108"/>
      <c r="F240" s="55">
        <f t="shared" si="1"/>
        <v>0</v>
      </c>
    </row>
    <row r="241" spans="1:6" s="6" customFormat="1" ht="15">
      <c r="A241" s="52"/>
      <c r="B241" s="111" t="s">
        <v>310</v>
      </c>
      <c r="C241" s="146" t="s">
        <v>1</v>
      </c>
      <c r="D241" s="147">
        <v>3</v>
      </c>
      <c r="E241" s="108"/>
      <c r="F241" s="55">
        <f t="shared" si="1"/>
        <v>0</v>
      </c>
    </row>
    <row r="242" spans="1:6" s="6" customFormat="1" ht="15">
      <c r="A242" s="52"/>
      <c r="B242" s="111" t="s">
        <v>311</v>
      </c>
      <c r="C242" s="146" t="s">
        <v>1</v>
      </c>
      <c r="D242" s="147">
        <v>1</v>
      </c>
      <c r="E242" s="108"/>
      <c r="F242" s="55">
        <f t="shared" si="1"/>
        <v>0</v>
      </c>
    </row>
    <row r="243" spans="1:6" s="6" customFormat="1" ht="15">
      <c r="A243" s="52"/>
      <c r="B243" s="111" t="s">
        <v>312</v>
      </c>
      <c r="C243" s="146" t="s">
        <v>1</v>
      </c>
      <c r="D243" s="147">
        <v>1</v>
      </c>
      <c r="E243" s="108"/>
      <c r="F243" s="55">
        <f t="shared" si="1"/>
        <v>0</v>
      </c>
    </row>
    <row r="244" spans="1:6" s="6" customFormat="1" ht="15">
      <c r="A244" s="52"/>
      <c r="B244" s="60"/>
      <c r="C244" s="52"/>
      <c r="D244" s="54"/>
      <c r="E244" s="54"/>
      <c r="F244" s="55"/>
    </row>
    <row r="245" spans="1:6" s="6" customFormat="1" ht="43.5">
      <c r="A245" s="8"/>
      <c r="B245" s="66" t="s">
        <v>63</v>
      </c>
      <c r="C245" s="52"/>
      <c r="D245" s="54"/>
      <c r="E245" s="54"/>
      <c r="F245" s="55"/>
    </row>
    <row r="246" spans="1:6" s="6" customFormat="1" ht="57.75">
      <c r="A246" s="8"/>
      <c r="B246" s="66" t="s">
        <v>146</v>
      </c>
      <c r="C246" s="52"/>
      <c r="D246" s="54"/>
      <c r="E246" s="54"/>
      <c r="F246" s="55"/>
    </row>
    <row r="247" spans="1:6" s="6" customFormat="1" ht="19.5" thickBot="1">
      <c r="A247" s="8"/>
      <c r="B247" s="36"/>
      <c r="C247" s="37"/>
      <c r="D247" s="54"/>
      <c r="E247" s="39"/>
      <c r="F247" s="55"/>
    </row>
    <row r="248" spans="1:6" s="6" customFormat="1" ht="19.5" thickBot="1">
      <c r="A248" s="8"/>
      <c r="B248" s="36" t="s">
        <v>143</v>
      </c>
      <c r="C248" s="37"/>
      <c r="D248" s="54"/>
      <c r="E248" s="39" t="s">
        <v>17</v>
      </c>
      <c r="F248" s="40">
        <f>SUM(F219:F245)</f>
        <v>0</v>
      </c>
    </row>
    <row r="249" spans="1:6" s="6" customFormat="1" ht="18.75">
      <c r="A249" s="8"/>
      <c r="B249" s="36"/>
      <c r="C249" s="37"/>
      <c r="D249" s="54"/>
      <c r="E249" s="39"/>
      <c r="F249" s="55"/>
    </row>
    <row r="250" spans="1:6" s="6" customFormat="1" ht="16.5" thickBot="1">
      <c r="A250" s="128" t="s">
        <v>64</v>
      </c>
      <c r="B250" s="172" t="s">
        <v>144</v>
      </c>
      <c r="C250" s="172"/>
      <c r="D250" s="129"/>
      <c r="E250" s="129"/>
      <c r="F250" s="129"/>
    </row>
    <row r="251" spans="1:6" s="6" customFormat="1" ht="16.5" thickBot="1">
      <c r="A251" s="28"/>
      <c r="B251" s="29"/>
      <c r="C251" s="30"/>
      <c r="D251" s="29"/>
      <c r="E251" s="29"/>
      <c r="F251" s="31"/>
    </row>
    <row r="252" spans="1:6" s="6" customFormat="1" ht="18.75">
      <c r="A252" s="8"/>
      <c r="B252" s="36"/>
      <c r="C252" s="37"/>
      <c r="D252" s="54"/>
      <c r="E252" s="39"/>
      <c r="F252" s="55"/>
    </row>
    <row r="253" spans="1:6" s="6" customFormat="1" ht="15">
      <c r="A253" s="52" t="s">
        <v>65</v>
      </c>
      <c r="B253" s="60" t="s">
        <v>136</v>
      </c>
      <c r="C253" s="53"/>
      <c r="D253" s="53"/>
      <c r="E253" s="54"/>
      <c r="F253" s="55"/>
    </row>
    <row r="254" spans="1:6" s="6" customFormat="1" ht="60" customHeight="1">
      <c r="A254" s="52"/>
      <c r="B254" s="60" t="s">
        <v>313</v>
      </c>
      <c r="C254" s="53"/>
      <c r="D254" s="53"/>
      <c r="E254" s="54"/>
      <c r="F254" s="55"/>
    </row>
    <row r="255" spans="1:6" s="6" customFormat="1" ht="28.5">
      <c r="A255" s="52"/>
      <c r="B255" s="60" t="s">
        <v>314</v>
      </c>
      <c r="C255" s="53"/>
      <c r="D255" s="53"/>
      <c r="E255" s="54"/>
      <c r="F255" s="55"/>
    </row>
    <row r="256" spans="1:2" s="6" customFormat="1" ht="18.75">
      <c r="A256" s="8"/>
      <c r="B256" s="60" t="s">
        <v>135</v>
      </c>
    </row>
    <row r="257" spans="1:6" s="6" customFormat="1" ht="18.75">
      <c r="A257" s="8"/>
      <c r="B257" s="65" t="s">
        <v>315</v>
      </c>
      <c r="C257" s="52" t="s">
        <v>2</v>
      </c>
      <c r="D257" s="108">
        <v>117.4</v>
      </c>
      <c r="E257" s="54"/>
      <c r="F257" s="55">
        <f>E257*D257</f>
        <v>0</v>
      </c>
    </row>
    <row r="258" spans="1:6" s="6" customFormat="1" ht="18.75">
      <c r="A258" s="8"/>
      <c r="B258" s="36"/>
      <c r="C258" s="37"/>
      <c r="D258" s="54"/>
      <c r="E258" s="39"/>
      <c r="F258" s="55"/>
    </row>
    <row r="259" spans="1:6" s="6" customFormat="1" ht="43.5">
      <c r="A259" s="8"/>
      <c r="B259" s="66" t="s">
        <v>117</v>
      </c>
      <c r="C259" s="37"/>
      <c r="D259" s="54"/>
      <c r="E259" s="39"/>
      <c r="F259" s="55"/>
    </row>
    <row r="260" spans="1:6" s="6" customFormat="1" ht="57.75">
      <c r="A260" s="8"/>
      <c r="B260" s="66" t="s">
        <v>146</v>
      </c>
      <c r="C260" s="37"/>
      <c r="D260" s="54"/>
      <c r="E260" s="39"/>
      <c r="F260" s="55"/>
    </row>
    <row r="261" spans="1:6" s="6" customFormat="1" ht="19.5" thickBot="1">
      <c r="A261" s="8"/>
      <c r="B261" s="36"/>
      <c r="C261" s="37"/>
      <c r="D261" s="54"/>
      <c r="E261" s="39"/>
      <c r="F261" s="55"/>
    </row>
    <row r="262" spans="1:6" s="6" customFormat="1" ht="19.5" thickBot="1">
      <c r="A262" s="8"/>
      <c r="B262" s="36" t="str">
        <f>B250</f>
        <v>TESARSKI RADOVI</v>
      </c>
      <c r="C262" s="37"/>
      <c r="D262" s="54"/>
      <c r="E262" s="39" t="s">
        <v>17</v>
      </c>
      <c r="F262" s="40">
        <f>SUM(F252:F261)</f>
        <v>0</v>
      </c>
    </row>
    <row r="263" spans="1:6" s="6" customFormat="1" ht="18.75">
      <c r="A263" s="8"/>
      <c r="B263" s="36"/>
      <c r="C263" s="37"/>
      <c r="D263" s="54"/>
      <c r="E263" s="39"/>
      <c r="F263" s="55"/>
    </row>
    <row r="264" spans="1:6" s="6" customFormat="1" ht="16.5" thickBot="1">
      <c r="A264" s="106" t="s">
        <v>115</v>
      </c>
      <c r="B264" s="166" t="s">
        <v>145</v>
      </c>
      <c r="C264" s="166"/>
      <c r="D264" s="107"/>
      <c r="E264" s="107"/>
      <c r="F264" s="107"/>
    </row>
    <row r="265" spans="1:6" s="6" customFormat="1" ht="16.5" thickBot="1">
      <c r="A265" s="28"/>
      <c r="B265" s="29"/>
      <c r="C265" s="30"/>
      <c r="D265" s="29"/>
      <c r="E265" s="29"/>
      <c r="F265" s="31"/>
    </row>
    <row r="266" spans="1:6" s="6" customFormat="1" ht="273.75" customHeight="1">
      <c r="A266" s="59"/>
      <c r="B266" s="112" t="s">
        <v>83</v>
      </c>
      <c r="C266" s="92"/>
      <c r="D266" s="54"/>
      <c r="E266" s="54"/>
      <c r="F266" s="55">
        <f>E266*D266</f>
        <v>0</v>
      </c>
    </row>
    <row r="267" spans="1:6" s="6" customFormat="1" ht="15">
      <c r="A267" s="52"/>
      <c r="B267" s="112"/>
      <c r="C267" s="92"/>
      <c r="D267" s="54"/>
      <c r="E267" s="54"/>
      <c r="F267" s="55"/>
    </row>
    <row r="268" spans="1:6" s="6" customFormat="1" ht="28.5">
      <c r="A268" s="52" t="s">
        <v>116</v>
      </c>
      <c r="B268" s="119" t="s">
        <v>316</v>
      </c>
      <c r="C268" s="52"/>
      <c r="D268" s="54"/>
      <c r="E268" s="54"/>
      <c r="F268" s="55"/>
    </row>
    <row r="269" spans="1:6" s="6" customFormat="1" ht="42.75">
      <c r="A269" s="52"/>
      <c r="B269" s="119" t="s">
        <v>129</v>
      </c>
      <c r="C269" s="52"/>
      <c r="D269" s="54"/>
      <c r="E269" s="54"/>
      <c r="F269" s="55"/>
    </row>
    <row r="270" spans="1:6" s="6" customFormat="1" ht="28.5">
      <c r="A270" s="52"/>
      <c r="B270" s="119" t="s">
        <v>317</v>
      </c>
      <c r="C270" s="52"/>
      <c r="D270" s="54"/>
      <c r="E270" s="54"/>
      <c r="F270" s="55"/>
    </row>
    <row r="271" spans="1:6" s="6" customFormat="1" ht="57">
      <c r="A271" s="52"/>
      <c r="B271" s="119" t="s">
        <v>134</v>
      </c>
      <c r="C271" s="52"/>
      <c r="D271" s="54"/>
      <c r="E271" s="54"/>
      <c r="F271" s="55"/>
    </row>
    <row r="272" spans="1:6" s="6" customFormat="1" ht="31.5" customHeight="1">
      <c r="A272" s="52"/>
      <c r="B272" s="119" t="s">
        <v>130</v>
      </c>
      <c r="C272" s="52"/>
      <c r="D272" s="54"/>
      <c r="E272" s="54"/>
      <c r="F272" s="55"/>
    </row>
    <row r="273" spans="1:6" s="6" customFormat="1" ht="28.5">
      <c r="A273" s="52"/>
      <c r="B273" s="119" t="s">
        <v>84</v>
      </c>
      <c r="C273" s="52"/>
      <c r="D273" s="54"/>
      <c r="E273" s="54"/>
      <c r="F273" s="55"/>
    </row>
    <row r="274" spans="1:6" s="6" customFormat="1" ht="15">
      <c r="A274" s="52"/>
      <c r="B274" s="119" t="s">
        <v>318</v>
      </c>
      <c r="C274" s="52"/>
      <c r="D274" s="54"/>
      <c r="E274" s="54"/>
      <c r="F274" s="55"/>
    </row>
    <row r="275" spans="1:6" s="6" customFormat="1" ht="16.5">
      <c r="A275" s="52"/>
      <c r="B275" s="119" t="s">
        <v>131</v>
      </c>
      <c r="C275" s="52"/>
      <c r="D275" s="54"/>
      <c r="E275" s="54"/>
      <c r="F275" s="55"/>
    </row>
    <row r="276" spans="1:6" s="6" customFormat="1" ht="15">
      <c r="A276" s="52"/>
      <c r="B276" s="138" t="s">
        <v>319</v>
      </c>
      <c r="C276" s="137" t="s">
        <v>132</v>
      </c>
      <c r="D276" s="54">
        <v>185.9</v>
      </c>
      <c r="E276" s="54"/>
      <c r="F276" s="55">
        <f>D276*E276</f>
        <v>0</v>
      </c>
    </row>
    <row r="277" spans="1:6" s="6" customFormat="1" ht="15">
      <c r="A277" s="52"/>
      <c r="B277" s="138" t="s">
        <v>320</v>
      </c>
      <c r="C277" s="137" t="s">
        <v>132</v>
      </c>
      <c r="D277" s="54">
        <v>185.9</v>
      </c>
      <c r="E277" s="54"/>
      <c r="F277" s="55">
        <f>D277*E277</f>
        <v>0</v>
      </c>
    </row>
    <row r="278" spans="1:6" s="6" customFormat="1" ht="15">
      <c r="A278" s="52"/>
      <c r="B278" s="138" t="s">
        <v>133</v>
      </c>
      <c r="C278" s="137" t="s">
        <v>2</v>
      </c>
      <c r="D278" s="54">
        <f>0.24*D277</f>
        <v>44.616</v>
      </c>
      <c r="E278" s="54"/>
      <c r="F278" s="55">
        <f>D278*E278</f>
        <v>0</v>
      </c>
    </row>
    <row r="279" spans="1:6" s="6" customFormat="1" ht="15">
      <c r="A279" s="52"/>
      <c r="B279" s="135"/>
      <c r="C279" s="136"/>
      <c r="D279" s="54"/>
      <c r="E279" s="54"/>
      <c r="F279" s="55"/>
    </row>
    <row r="280" spans="1:6" s="6" customFormat="1" ht="42.75">
      <c r="A280" s="52" t="s">
        <v>126</v>
      </c>
      <c r="B280" s="119" t="s">
        <v>321</v>
      </c>
      <c r="C280" s="92"/>
      <c r="D280" s="54"/>
      <c r="E280" s="54"/>
      <c r="F280" s="55"/>
    </row>
    <row r="281" spans="1:6" s="6" customFormat="1" ht="42.75">
      <c r="A281" s="52"/>
      <c r="B281" s="119" t="s">
        <v>105</v>
      </c>
      <c r="C281" s="92"/>
      <c r="D281" s="54"/>
      <c r="E281" s="54"/>
      <c r="F281" s="55"/>
    </row>
    <row r="282" spans="1:6" s="6" customFormat="1" ht="15">
      <c r="A282" s="52"/>
      <c r="B282" s="119" t="s">
        <v>318</v>
      </c>
      <c r="C282" s="92"/>
      <c r="D282" s="54"/>
      <c r="E282" s="54"/>
      <c r="F282" s="55"/>
    </row>
    <row r="283" spans="1:6" s="6" customFormat="1" ht="15">
      <c r="A283" s="52"/>
      <c r="B283" s="120" t="s">
        <v>85</v>
      </c>
      <c r="C283" s="52" t="s">
        <v>67</v>
      </c>
      <c r="D283" s="54">
        <v>23.3</v>
      </c>
      <c r="E283" s="54"/>
      <c r="F283" s="55">
        <f>D283*E283</f>
        <v>0</v>
      </c>
    </row>
    <row r="284" spans="1:6" s="6" customFormat="1" ht="15">
      <c r="A284" s="52"/>
      <c r="B284" s="101"/>
      <c r="C284" s="92"/>
      <c r="D284" s="54"/>
      <c r="E284" s="54"/>
      <c r="F284" s="55"/>
    </row>
    <row r="285" spans="1:6" s="6" customFormat="1" ht="72" customHeight="1">
      <c r="A285" s="52" t="s">
        <v>127</v>
      </c>
      <c r="B285" s="119" t="s">
        <v>322</v>
      </c>
      <c r="C285" s="92"/>
      <c r="D285" s="54"/>
      <c r="E285" s="54"/>
      <c r="F285" s="55"/>
    </row>
    <row r="286" spans="1:6" s="6" customFormat="1" ht="15">
      <c r="A286" s="52"/>
      <c r="B286" s="119" t="s">
        <v>318</v>
      </c>
      <c r="C286" s="92"/>
      <c r="D286" s="54"/>
      <c r="E286" s="54"/>
      <c r="F286" s="55"/>
    </row>
    <row r="287" spans="1:6" s="6" customFormat="1" ht="15">
      <c r="A287" s="52"/>
      <c r="B287" s="120" t="s">
        <v>106</v>
      </c>
      <c r="C287" s="52" t="s">
        <v>67</v>
      </c>
      <c r="D287" s="54">
        <v>14.4</v>
      </c>
      <c r="E287" s="54"/>
      <c r="F287" s="55">
        <f>D287*E287</f>
        <v>0</v>
      </c>
    </row>
    <row r="288" spans="1:6" s="6" customFormat="1" ht="15">
      <c r="A288" s="52"/>
      <c r="B288" s="120"/>
      <c r="C288" s="52"/>
      <c r="D288" s="54"/>
      <c r="E288" s="54"/>
      <c r="F288" s="55"/>
    </row>
    <row r="289" spans="1:6" s="6" customFormat="1" ht="15">
      <c r="A289" s="52" t="s">
        <v>323</v>
      </c>
      <c r="B289" s="148" t="s">
        <v>324</v>
      </c>
      <c r="C289" s="149"/>
      <c r="D289" s="108"/>
      <c r="E289" s="54"/>
      <c r="F289" s="55"/>
    </row>
    <row r="290" spans="1:6" s="6" customFormat="1" ht="42.75">
      <c r="A290" s="52"/>
      <c r="B290" s="148" t="s">
        <v>325</v>
      </c>
      <c r="C290" s="149"/>
      <c r="D290" s="108"/>
      <c r="E290" s="54"/>
      <c r="F290" s="55"/>
    </row>
    <row r="291" spans="1:6" s="6" customFormat="1" ht="28.5">
      <c r="A291" s="52"/>
      <c r="B291" s="148" t="s">
        <v>326</v>
      </c>
      <c r="C291" s="149"/>
      <c r="D291" s="108"/>
      <c r="E291" s="54"/>
      <c r="F291" s="55"/>
    </row>
    <row r="292" spans="1:6" s="6" customFormat="1" ht="15">
      <c r="A292" s="52"/>
      <c r="B292" s="148" t="s">
        <v>327</v>
      </c>
      <c r="C292" s="149"/>
      <c r="D292" s="108"/>
      <c r="E292" s="54"/>
      <c r="F292" s="55"/>
    </row>
    <row r="293" spans="1:6" s="6" customFormat="1" ht="28.5">
      <c r="A293" s="52"/>
      <c r="B293" s="148" t="s">
        <v>328</v>
      </c>
      <c r="C293" s="149"/>
      <c r="D293" s="108"/>
      <c r="E293" s="54"/>
      <c r="F293" s="55"/>
    </row>
    <row r="294" spans="1:6" s="6" customFormat="1" ht="15">
      <c r="A294" s="52"/>
      <c r="B294" s="150" t="s">
        <v>329</v>
      </c>
      <c r="C294" s="146" t="s">
        <v>67</v>
      </c>
      <c r="D294" s="108">
        <v>25.6</v>
      </c>
      <c r="E294" s="54"/>
      <c r="F294" s="55">
        <f>D294*E294</f>
        <v>0</v>
      </c>
    </row>
    <row r="295" spans="1:6" s="6" customFormat="1" ht="15">
      <c r="A295" s="52"/>
      <c r="B295" s="150" t="s">
        <v>330</v>
      </c>
      <c r="C295" s="146" t="s">
        <v>67</v>
      </c>
      <c r="D295" s="108">
        <v>38.8</v>
      </c>
      <c r="E295" s="54"/>
      <c r="F295" s="55">
        <f>D295*E295</f>
        <v>0</v>
      </c>
    </row>
    <row r="296" spans="1:6" s="6" customFormat="1" ht="15">
      <c r="A296" s="52"/>
      <c r="B296" s="150"/>
      <c r="C296" s="146"/>
      <c r="D296" s="108"/>
      <c r="E296" s="54"/>
      <c r="F296" s="55"/>
    </row>
    <row r="297" spans="1:6" s="6" customFormat="1" ht="28.5">
      <c r="A297" s="52" t="s">
        <v>331</v>
      </c>
      <c r="B297" s="150" t="s">
        <v>332</v>
      </c>
      <c r="C297" s="146"/>
      <c r="D297" s="108"/>
      <c r="E297" s="54"/>
      <c r="F297" s="55"/>
    </row>
    <row r="298" spans="1:6" s="6" customFormat="1" ht="71.25">
      <c r="A298" s="52"/>
      <c r="B298" s="150" t="s">
        <v>333</v>
      </c>
      <c r="C298" s="146"/>
      <c r="D298" s="108"/>
      <c r="E298" s="54"/>
      <c r="F298" s="55"/>
    </row>
    <row r="299" spans="1:6" s="6" customFormat="1" ht="42.75">
      <c r="A299" s="52"/>
      <c r="B299" s="150" t="s">
        <v>334</v>
      </c>
      <c r="C299" s="146"/>
      <c r="D299" s="108"/>
      <c r="E299" s="54"/>
      <c r="F299" s="55"/>
    </row>
    <row r="300" spans="1:6" s="6" customFormat="1" ht="15">
      <c r="A300" s="52"/>
      <c r="B300" s="150" t="s">
        <v>335</v>
      </c>
      <c r="C300" s="146" t="s">
        <v>67</v>
      </c>
      <c r="D300" s="108">
        <v>29.2</v>
      </c>
      <c r="E300" s="54"/>
      <c r="F300" s="55">
        <f>D300*E300</f>
        <v>0</v>
      </c>
    </row>
    <row r="301" spans="1:6" s="6" customFormat="1" ht="18.75">
      <c r="A301" s="8"/>
      <c r="B301" s="120"/>
      <c r="C301" s="52"/>
      <c r="D301" s="54"/>
      <c r="E301" s="54"/>
      <c r="F301" s="55"/>
    </row>
    <row r="302" spans="1:6" s="6" customFormat="1" ht="43.5">
      <c r="A302" s="8"/>
      <c r="B302" s="66" t="s">
        <v>109</v>
      </c>
      <c r="C302" s="52"/>
      <c r="D302" s="54"/>
      <c r="E302" s="54"/>
      <c r="F302" s="55"/>
    </row>
    <row r="303" spans="1:6" s="6" customFormat="1" ht="57.75">
      <c r="A303" s="8"/>
      <c r="B303" s="66" t="s">
        <v>146</v>
      </c>
      <c r="C303" s="52"/>
      <c r="D303" s="54"/>
      <c r="E303" s="54"/>
      <c r="F303" s="55"/>
    </row>
    <row r="304" spans="1:6" s="6" customFormat="1" ht="18.75">
      <c r="A304" s="8"/>
      <c r="B304" s="120"/>
      <c r="C304" s="52"/>
      <c r="D304" s="54"/>
      <c r="E304" s="54"/>
      <c r="F304" s="55"/>
    </row>
    <row r="305" spans="1:6" s="6" customFormat="1" ht="19.5" thickBot="1">
      <c r="A305" s="8"/>
      <c r="B305" s="113"/>
      <c r="C305" s="37"/>
      <c r="D305" s="54"/>
      <c r="E305" s="39"/>
      <c r="F305" s="55"/>
    </row>
    <row r="306" spans="1:6" s="6" customFormat="1" ht="19.5" thickBot="1">
      <c r="A306" s="8"/>
      <c r="B306" s="36" t="str">
        <f>B264</f>
        <v>LIMARSKI RADOVI</v>
      </c>
      <c r="C306" s="37"/>
      <c r="D306" s="54"/>
      <c r="E306" s="39" t="s">
        <v>17</v>
      </c>
      <c r="F306" s="40">
        <f>SUM(F266:F303)</f>
        <v>0</v>
      </c>
    </row>
    <row r="307" spans="1:6" s="6" customFormat="1" ht="18.75">
      <c r="A307" s="8"/>
      <c r="B307" s="36"/>
      <c r="C307" s="37"/>
      <c r="D307" s="54"/>
      <c r="E307" s="39"/>
      <c r="F307" s="55"/>
    </row>
    <row r="308" spans="1:6" s="6" customFormat="1" ht="16.5" thickBot="1">
      <c r="A308" s="130" t="s">
        <v>113</v>
      </c>
      <c r="B308" s="173" t="s">
        <v>186</v>
      </c>
      <c r="C308" s="173"/>
      <c r="D308" s="131"/>
      <c r="E308" s="131"/>
      <c r="F308" s="131"/>
    </row>
    <row r="309" spans="1:6" s="6" customFormat="1" ht="16.5" thickBot="1">
      <c r="A309" s="28"/>
      <c r="B309" s="29"/>
      <c r="C309" s="30"/>
      <c r="D309" s="29"/>
      <c r="E309" s="29"/>
      <c r="F309" s="31"/>
    </row>
    <row r="310" spans="1:6" s="6" customFormat="1" ht="18.75">
      <c r="A310" s="8"/>
      <c r="B310" s="36"/>
      <c r="C310" s="37"/>
      <c r="D310" s="54"/>
      <c r="E310" s="39"/>
      <c r="F310" s="55"/>
    </row>
    <row r="311" spans="1:6" s="6" customFormat="1" ht="28.5">
      <c r="A311" s="52" t="s">
        <v>114</v>
      </c>
      <c r="B311" s="119" t="s">
        <v>119</v>
      </c>
      <c r="C311" s="92"/>
      <c r="D311" s="54"/>
      <c r="E311" s="54"/>
      <c r="F311" s="55"/>
    </row>
    <row r="312" spans="1:6" s="6" customFormat="1" ht="28.5">
      <c r="A312" s="52"/>
      <c r="B312" s="121" t="s">
        <v>124</v>
      </c>
      <c r="C312" s="52"/>
      <c r="D312" s="54"/>
      <c r="E312" s="54"/>
      <c r="F312" s="55"/>
    </row>
    <row r="313" spans="1:6" s="6" customFormat="1" ht="71.25">
      <c r="A313" s="52"/>
      <c r="B313" s="121" t="s">
        <v>125</v>
      </c>
      <c r="C313" s="52"/>
      <c r="D313" s="54"/>
      <c r="E313" s="54"/>
      <c r="F313" s="55"/>
    </row>
    <row r="314" spans="1:6" s="6" customFormat="1" ht="15">
      <c r="A314" s="52"/>
      <c r="B314" s="111" t="s">
        <v>299</v>
      </c>
      <c r="C314" s="146" t="s">
        <v>1</v>
      </c>
      <c r="D314" s="147">
        <v>24</v>
      </c>
      <c r="E314" s="108"/>
      <c r="F314" s="55">
        <f>D314*E314</f>
        <v>0</v>
      </c>
    </row>
    <row r="315" spans="1:6" s="6" customFormat="1" ht="15">
      <c r="A315" s="52"/>
      <c r="B315" s="111" t="s">
        <v>300</v>
      </c>
      <c r="C315" s="146" t="s">
        <v>1</v>
      </c>
      <c r="D315" s="147">
        <v>18</v>
      </c>
      <c r="E315" s="108"/>
      <c r="F315" s="55">
        <f aca="true" t="shared" si="2" ref="F315:F327">D315*E315</f>
        <v>0</v>
      </c>
    </row>
    <row r="316" spans="1:6" s="6" customFormat="1" ht="15">
      <c r="A316" s="52"/>
      <c r="B316" s="111" t="s">
        <v>301</v>
      </c>
      <c r="C316" s="146" t="s">
        <v>1</v>
      </c>
      <c r="D316" s="147">
        <v>2</v>
      </c>
      <c r="E316" s="108"/>
      <c r="F316" s="55">
        <f t="shared" si="2"/>
        <v>0</v>
      </c>
    </row>
    <row r="317" spans="1:6" s="6" customFormat="1" ht="15">
      <c r="A317" s="52"/>
      <c r="B317" s="111" t="s">
        <v>302</v>
      </c>
      <c r="C317" s="146" t="s">
        <v>1</v>
      </c>
      <c r="D317" s="147">
        <v>2</v>
      </c>
      <c r="E317" s="108"/>
      <c r="F317" s="55">
        <f t="shared" si="2"/>
        <v>0</v>
      </c>
    </row>
    <row r="318" spans="1:6" s="6" customFormat="1" ht="15">
      <c r="A318" s="52"/>
      <c r="B318" s="111" t="s">
        <v>303</v>
      </c>
      <c r="C318" s="146" t="s">
        <v>1</v>
      </c>
      <c r="D318" s="147">
        <v>1</v>
      </c>
      <c r="E318" s="108"/>
      <c r="F318" s="55">
        <f t="shared" si="2"/>
        <v>0</v>
      </c>
    </row>
    <row r="319" spans="1:6" s="6" customFormat="1" ht="15">
      <c r="A319" s="52"/>
      <c r="B319" s="111" t="s">
        <v>304</v>
      </c>
      <c r="C319" s="146" t="s">
        <v>1</v>
      </c>
      <c r="D319" s="147">
        <v>2</v>
      </c>
      <c r="E319" s="108"/>
      <c r="F319" s="55">
        <f t="shared" si="2"/>
        <v>0</v>
      </c>
    </row>
    <row r="320" spans="1:6" s="6" customFormat="1" ht="15">
      <c r="A320" s="52"/>
      <c r="B320" s="111" t="s">
        <v>305</v>
      </c>
      <c r="C320" s="146" t="s">
        <v>1</v>
      </c>
      <c r="D320" s="147">
        <v>1</v>
      </c>
      <c r="E320" s="108"/>
      <c r="F320" s="55">
        <f t="shared" si="2"/>
        <v>0</v>
      </c>
    </row>
    <row r="321" spans="1:6" s="6" customFormat="1" ht="15">
      <c r="A321" s="52"/>
      <c r="B321" s="111" t="s">
        <v>306</v>
      </c>
      <c r="C321" s="146" t="s">
        <v>1</v>
      </c>
      <c r="D321" s="147">
        <v>1</v>
      </c>
      <c r="E321" s="108"/>
      <c r="F321" s="55">
        <f t="shared" si="2"/>
        <v>0</v>
      </c>
    </row>
    <row r="322" spans="1:6" s="6" customFormat="1" ht="15">
      <c r="A322" s="52"/>
      <c r="B322" s="111" t="s">
        <v>307</v>
      </c>
      <c r="C322" s="146" t="s">
        <v>1</v>
      </c>
      <c r="D322" s="147">
        <v>6</v>
      </c>
      <c r="E322" s="108"/>
      <c r="F322" s="55">
        <f t="shared" si="2"/>
        <v>0</v>
      </c>
    </row>
    <row r="323" spans="1:6" s="6" customFormat="1" ht="15">
      <c r="A323" s="52"/>
      <c r="B323" s="111" t="s">
        <v>308</v>
      </c>
      <c r="C323" s="146" t="s">
        <v>1</v>
      </c>
      <c r="D323" s="147">
        <v>1</v>
      </c>
      <c r="E323" s="108"/>
      <c r="F323" s="55">
        <f t="shared" si="2"/>
        <v>0</v>
      </c>
    </row>
    <row r="324" spans="1:6" s="6" customFormat="1" ht="15">
      <c r="A324" s="52"/>
      <c r="B324" s="111" t="s">
        <v>309</v>
      </c>
      <c r="C324" s="146" t="s">
        <v>1</v>
      </c>
      <c r="D324" s="147">
        <v>1</v>
      </c>
      <c r="E324" s="108"/>
      <c r="F324" s="55">
        <f t="shared" si="2"/>
        <v>0</v>
      </c>
    </row>
    <row r="325" spans="1:6" s="6" customFormat="1" ht="15">
      <c r="A325" s="52"/>
      <c r="B325" s="111" t="s">
        <v>310</v>
      </c>
      <c r="C325" s="146" t="s">
        <v>1</v>
      </c>
      <c r="D325" s="147">
        <v>3</v>
      </c>
      <c r="E325" s="108"/>
      <c r="F325" s="55">
        <f t="shared" si="2"/>
        <v>0</v>
      </c>
    </row>
    <row r="326" spans="1:6" s="6" customFormat="1" ht="15">
      <c r="A326" s="52"/>
      <c r="B326" s="111" t="s">
        <v>311</v>
      </c>
      <c r="C326" s="146" t="s">
        <v>1</v>
      </c>
      <c r="D326" s="147">
        <v>1</v>
      </c>
      <c r="E326" s="108"/>
      <c r="F326" s="55">
        <f t="shared" si="2"/>
        <v>0</v>
      </c>
    </row>
    <row r="327" spans="1:6" s="6" customFormat="1" ht="15">
      <c r="A327" s="52"/>
      <c r="B327" s="111" t="s">
        <v>312</v>
      </c>
      <c r="C327" s="146" t="s">
        <v>1</v>
      </c>
      <c r="D327" s="147">
        <v>1</v>
      </c>
      <c r="E327" s="108"/>
      <c r="F327" s="55">
        <f t="shared" si="2"/>
        <v>0</v>
      </c>
    </row>
    <row r="328" spans="1:6" s="6" customFormat="1" ht="18.75">
      <c r="A328" s="8"/>
      <c r="B328" s="36"/>
      <c r="C328" s="37"/>
      <c r="D328" s="54"/>
      <c r="E328" s="39"/>
      <c r="F328" s="55"/>
    </row>
    <row r="329" spans="1:6" s="6" customFormat="1" ht="43.5">
      <c r="A329" s="8"/>
      <c r="B329" s="66" t="s">
        <v>118</v>
      </c>
      <c r="C329" s="37"/>
      <c r="D329" s="54"/>
      <c r="E329" s="39"/>
      <c r="F329" s="55"/>
    </row>
    <row r="330" spans="1:6" s="6" customFormat="1" ht="61.5" customHeight="1">
      <c r="A330" s="8"/>
      <c r="B330" s="66" t="s">
        <v>146</v>
      </c>
      <c r="C330" s="37"/>
      <c r="D330" s="54"/>
      <c r="E330" s="39"/>
      <c r="F330" s="55"/>
    </row>
    <row r="331" spans="1:6" s="6" customFormat="1" ht="19.5" thickBot="1">
      <c r="A331" s="8"/>
      <c r="B331" s="36"/>
      <c r="C331" s="37"/>
      <c r="D331" s="54"/>
      <c r="E331" s="39"/>
      <c r="F331" s="55"/>
    </row>
    <row r="332" spans="1:6" s="6" customFormat="1" ht="19.5" thickBot="1">
      <c r="A332" s="8"/>
      <c r="B332" s="36" t="str">
        <f>B308</f>
        <v>SOBOSLIKARSKO-LIČILAČKI RADOVI</v>
      </c>
      <c r="C332" s="37"/>
      <c r="D332" s="54"/>
      <c r="E332" s="39" t="s">
        <v>17</v>
      </c>
      <c r="F332" s="40">
        <f>SUM(F310:F331)</f>
        <v>0</v>
      </c>
    </row>
    <row r="333" spans="1:6" s="6" customFormat="1" ht="15">
      <c r="A333" s="52"/>
      <c r="B333" s="65"/>
      <c r="C333" s="52"/>
      <c r="D333" s="53"/>
      <c r="E333" s="54"/>
      <c r="F333" s="55"/>
    </row>
    <row r="334" spans="1:6" s="6" customFormat="1" ht="16.5" thickBot="1">
      <c r="A334" s="152" t="s">
        <v>343</v>
      </c>
      <c r="B334" s="175" t="s">
        <v>342</v>
      </c>
      <c r="C334" s="175"/>
      <c r="D334" s="175"/>
      <c r="E334" s="175"/>
      <c r="F334" s="151"/>
    </row>
    <row r="335" spans="1:6" s="6" customFormat="1" ht="16.5" thickBot="1">
      <c r="A335" s="28"/>
      <c r="B335" s="29"/>
      <c r="C335" s="30"/>
      <c r="D335" s="29"/>
      <c r="E335" s="29"/>
      <c r="F335" s="31"/>
    </row>
    <row r="336" spans="1:6" s="6" customFormat="1" ht="15">
      <c r="A336" s="52" t="s">
        <v>341</v>
      </c>
      <c r="B336" s="85" t="s">
        <v>340</v>
      </c>
      <c r="C336" s="92"/>
      <c r="D336" s="54"/>
      <c r="E336" s="54"/>
      <c r="F336" s="55"/>
    </row>
    <row r="337" spans="1:6" s="6" customFormat="1" ht="57">
      <c r="A337" s="52"/>
      <c r="B337" s="101" t="s">
        <v>339</v>
      </c>
      <c r="C337" s="92"/>
      <c r="D337" s="54"/>
      <c r="E337" s="54"/>
      <c r="F337" s="55"/>
    </row>
    <row r="338" spans="1:6" s="6" customFormat="1" ht="15">
      <c r="A338" s="52"/>
      <c r="B338" s="101" t="s">
        <v>338</v>
      </c>
      <c r="C338" s="92" t="s">
        <v>160</v>
      </c>
      <c r="D338" s="54">
        <v>77.1</v>
      </c>
      <c r="E338" s="54"/>
      <c r="F338" s="55">
        <f>E338*D338</f>
        <v>0</v>
      </c>
    </row>
    <row r="339" spans="1:6" s="6" customFormat="1" ht="18.75">
      <c r="A339" s="8"/>
      <c r="B339" s="36"/>
      <c r="C339" s="37"/>
      <c r="D339" s="54"/>
      <c r="E339" s="39"/>
      <c r="F339" s="55"/>
    </row>
    <row r="340" spans="1:6" s="6" customFormat="1" ht="43.5">
      <c r="A340" s="8"/>
      <c r="B340" s="66" t="s">
        <v>337</v>
      </c>
      <c r="C340" s="37"/>
      <c r="D340" s="54"/>
      <c r="E340" s="39"/>
      <c r="F340" s="55"/>
    </row>
    <row r="341" spans="1:6" s="6" customFormat="1" ht="57.75">
      <c r="A341" s="8"/>
      <c r="B341" s="66" t="s">
        <v>336</v>
      </c>
      <c r="C341" s="37"/>
      <c r="D341" s="54"/>
      <c r="E341" s="39"/>
      <c r="F341" s="55"/>
    </row>
    <row r="342" spans="1:6" s="6" customFormat="1" ht="19.5" thickBot="1">
      <c r="A342" s="8"/>
      <c r="B342" s="36"/>
      <c r="C342" s="37"/>
      <c r="D342" s="54"/>
      <c r="E342" s="39"/>
      <c r="F342" s="55"/>
    </row>
    <row r="343" spans="1:6" s="6" customFormat="1" ht="19.5" thickBot="1">
      <c r="A343" s="8"/>
      <c r="B343" s="36" t="str">
        <f>B334</f>
        <v>GRUPA 10. - OSTALI RADOVI</v>
      </c>
      <c r="C343" s="37"/>
      <c r="D343" s="54"/>
      <c r="E343" s="39" t="s">
        <v>17</v>
      </c>
      <c r="F343" s="40">
        <f>SUM(F336:F342)</f>
        <v>0</v>
      </c>
    </row>
    <row r="344" spans="1:6" s="6" customFormat="1" ht="15">
      <c r="A344" s="52"/>
      <c r="B344" s="65"/>
      <c r="C344" s="52"/>
      <c r="D344" s="53"/>
      <c r="E344" s="54"/>
      <c r="F344" s="55"/>
    </row>
    <row r="345" spans="1:6" s="6" customFormat="1" ht="16.5" thickBot="1">
      <c r="A345" s="74"/>
      <c r="B345" s="174" t="s">
        <v>185</v>
      </c>
      <c r="C345" s="174"/>
      <c r="D345" s="174"/>
      <c r="E345" s="174"/>
      <c r="F345" s="174"/>
    </row>
    <row r="346" spans="1:6" s="6" customFormat="1" ht="15">
      <c r="A346" s="69"/>
      <c r="B346" s="70"/>
      <c r="C346" s="69"/>
      <c r="D346" s="71"/>
      <c r="E346" s="72"/>
      <c r="F346" s="73"/>
    </row>
    <row r="347" spans="1:6" s="6" customFormat="1" ht="15">
      <c r="A347" s="69"/>
      <c r="B347" s="70"/>
      <c r="C347" s="69"/>
      <c r="D347" s="71"/>
      <c r="E347" s="72"/>
      <c r="F347" s="73"/>
    </row>
    <row r="348" spans="1:6" s="6" customFormat="1" ht="15">
      <c r="A348" s="37" t="str">
        <f>A13</f>
        <v>A.</v>
      </c>
      <c r="B348" s="75" t="str">
        <f>B13</f>
        <v>PRIPREMNI RADOVI, DEMONTAŽE I UKLANJANJA</v>
      </c>
      <c r="C348" s="69"/>
      <c r="D348" s="71"/>
      <c r="E348" s="72"/>
      <c r="F348" s="55">
        <f>F62</f>
        <v>0</v>
      </c>
    </row>
    <row r="349" spans="1:6" s="6" customFormat="1" ht="15">
      <c r="A349" s="37"/>
      <c r="B349" s="75"/>
      <c r="C349" s="69"/>
      <c r="D349" s="71"/>
      <c r="E349" s="72"/>
      <c r="F349" s="73"/>
    </row>
    <row r="350" spans="1:6" s="6" customFormat="1" ht="15">
      <c r="A350" s="37" t="str">
        <f>A64</f>
        <v>B.</v>
      </c>
      <c r="B350" s="75" t="str">
        <f>B64</f>
        <v>ZEMLJANI RADOVI</v>
      </c>
      <c r="C350" s="69"/>
      <c r="D350" s="71"/>
      <c r="E350" s="72"/>
      <c r="F350" s="55">
        <f>F78</f>
        <v>0</v>
      </c>
    </row>
    <row r="351" spans="1:6" s="6" customFormat="1" ht="15">
      <c r="A351" s="37"/>
      <c r="B351" s="75"/>
      <c r="C351" s="69"/>
      <c r="D351" s="71"/>
      <c r="E351" s="72"/>
      <c r="F351" s="73"/>
    </row>
    <row r="352" spans="1:6" s="6" customFormat="1" ht="15">
      <c r="A352" s="37" t="str">
        <f>A80</f>
        <v>C.</v>
      </c>
      <c r="B352" s="75" t="str">
        <f>B80</f>
        <v>FASADERSKI RADOVI</v>
      </c>
      <c r="C352" s="69"/>
      <c r="D352" s="71"/>
      <c r="E352" s="72"/>
      <c r="F352" s="55">
        <f>F126</f>
        <v>0</v>
      </c>
    </row>
    <row r="353" spans="1:6" s="6" customFormat="1" ht="15">
      <c r="A353" s="37"/>
      <c r="B353" s="75"/>
      <c r="C353" s="69"/>
      <c r="D353" s="71"/>
      <c r="E353" s="72"/>
      <c r="F353" s="73"/>
    </row>
    <row r="354" spans="1:6" s="6" customFormat="1" ht="15">
      <c r="A354" s="37" t="str">
        <f>A128</f>
        <v>D.</v>
      </c>
      <c r="B354" s="75" t="str">
        <f>B128</f>
        <v>IZOLATERSKI RADOVI</v>
      </c>
      <c r="C354" s="69"/>
      <c r="D354" s="71"/>
      <c r="E354" s="72"/>
      <c r="F354" s="73">
        <f>F174</f>
        <v>0</v>
      </c>
    </row>
    <row r="355" spans="1:6" s="6" customFormat="1" ht="15">
      <c r="A355" s="37"/>
      <c r="B355" s="75"/>
      <c r="C355" s="69"/>
      <c r="D355" s="71"/>
      <c r="E355" s="72"/>
      <c r="F355" s="73"/>
    </row>
    <row r="356" spans="1:6" s="6" customFormat="1" ht="15">
      <c r="A356" s="37" t="str">
        <f>A176</f>
        <v>E.</v>
      </c>
      <c r="B356" s="75" t="str">
        <f>B176</f>
        <v>FASADNA STOLARIJA</v>
      </c>
      <c r="C356" s="69"/>
      <c r="D356" s="71"/>
      <c r="E356" s="72"/>
      <c r="F356" s="73">
        <f>F215</f>
        <v>0</v>
      </c>
    </row>
    <row r="357" spans="1:6" s="6" customFormat="1" ht="15">
      <c r="A357" s="37"/>
      <c r="B357" s="75"/>
      <c r="C357" s="69"/>
      <c r="D357" s="71"/>
      <c r="E357" s="72"/>
      <c r="F357" s="73"/>
    </row>
    <row r="358" spans="1:6" s="6" customFormat="1" ht="15">
      <c r="A358" s="37" t="str">
        <f>A217</f>
        <v>F.</v>
      </c>
      <c r="B358" s="75" t="str">
        <f>B217</f>
        <v>ZIDARSKI RADOVI</v>
      </c>
      <c r="C358" s="69"/>
      <c r="D358" s="71"/>
      <c r="E358" s="72"/>
      <c r="F358" s="73">
        <f>F248</f>
        <v>0</v>
      </c>
    </row>
    <row r="359" spans="1:6" s="6" customFormat="1" ht="15">
      <c r="A359" s="133"/>
      <c r="B359" s="75"/>
      <c r="C359" s="69"/>
      <c r="D359" s="71"/>
      <c r="E359" s="72"/>
      <c r="F359" s="73"/>
    </row>
    <row r="360" spans="1:6" s="6" customFormat="1" ht="15">
      <c r="A360" s="133" t="str">
        <f>A250</f>
        <v>G.</v>
      </c>
      <c r="B360" s="132" t="str">
        <f>B250</f>
        <v>TESARSKI RADOVI</v>
      </c>
      <c r="C360" s="69"/>
      <c r="D360" s="71"/>
      <c r="E360" s="72"/>
      <c r="F360" s="73">
        <f>F262</f>
        <v>0</v>
      </c>
    </row>
    <row r="361" spans="1:6" s="6" customFormat="1" ht="15">
      <c r="A361" s="133"/>
      <c r="B361" s="75"/>
      <c r="C361" s="69"/>
      <c r="D361" s="71"/>
      <c r="E361" s="72"/>
      <c r="F361" s="73"/>
    </row>
    <row r="362" spans="1:6" s="6" customFormat="1" ht="15">
      <c r="A362" s="37" t="str">
        <f>A264</f>
        <v>H.</v>
      </c>
      <c r="B362" s="75" t="str">
        <f>B264</f>
        <v>LIMARSKI RADOVI</v>
      </c>
      <c r="C362" s="69"/>
      <c r="D362" s="71"/>
      <c r="E362" s="72"/>
      <c r="F362" s="73">
        <f>F306</f>
        <v>0</v>
      </c>
    </row>
    <row r="363" spans="1:6" s="6" customFormat="1" ht="15">
      <c r="A363" s="133"/>
      <c r="B363" s="132"/>
      <c r="C363" s="69"/>
      <c r="D363" s="71"/>
      <c r="E363" s="72"/>
      <c r="F363" s="73"/>
    </row>
    <row r="364" spans="1:6" s="6" customFormat="1" ht="15">
      <c r="A364" s="133" t="str">
        <f>A308</f>
        <v>I.</v>
      </c>
      <c r="B364" s="132" t="str">
        <f>B308</f>
        <v>SOBOSLIKARSKO-LIČILAČKI RADOVI</v>
      </c>
      <c r="C364" s="69"/>
      <c r="D364" s="71"/>
      <c r="E364" s="72"/>
      <c r="F364" s="73">
        <f>F332</f>
        <v>0</v>
      </c>
    </row>
    <row r="365" spans="1:6" s="6" customFormat="1" ht="15">
      <c r="A365" s="133"/>
      <c r="B365" s="132"/>
      <c r="C365" s="69"/>
      <c r="D365" s="71"/>
      <c r="E365" s="72"/>
      <c r="F365" s="73"/>
    </row>
    <row r="366" spans="1:6" s="6" customFormat="1" ht="15">
      <c r="A366" s="133" t="str">
        <f>A334</f>
        <v>J.</v>
      </c>
      <c r="B366" s="132" t="str">
        <f>B334</f>
        <v>GRUPA 10. - OSTALI RADOVI</v>
      </c>
      <c r="C366" s="69"/>
      <c r="D366" s="71"/>
      <c r="E366" s="72"/>
      <c r="F366" s="73">
        <f>F343</f>
        <v>0</v>
      </c>
    </row>
    <row r="367" spans="1:6" s="6" customFormat="1" ht="15">
      <c r="A367" s="133"/>
      <c r="B367" s="75"/>
      <c r="C367" s="69"/>
      <c r="D367" s="71"/>
      <c r="E367" s="72"/>
      <c r="F367" s="73"/>
    </row>
    <row r="368" spans="1:6" s="6" customFormat="1" ht="15">
      <c r="A368" s="69"/>
      <c r="B368" s="41" t="s">
        <v>31</v>
      </c>
      <c r="C368" s="69"/>
      <c r="D368" s="71"/>
      <c r="E368" s="72"/>
      <c r="F368" s="73">
        <f>SUM(F348:F367)</f>
        <v>0</v>
      </c>
    </row>
    <row r="369" spans="1:6" s="6" customFormat="1" ht="15.75" thickBot="1">
      <c r="A369" s="69"/>
      <c r="B369" s="41" t="s">
        <v>32</v>
      </c>
      <c r="C369" s="69"/>
      <c r="D369" s="71"/>
      <c r="E369" s="72"/>
      <c r="F369" s="73">
        <f>F368*0.25</f>
        <v>0</v>
      </c>
    </row>
    <row r="370" spans="1:6" s="6" customFormat="1" ht="15.75" thickBot="1">
      <c r="A370" s="69"/>
      <c r="B370" s="41" t="s">
        <v>33</v>
      </c>
      <c r="C370" s="69"/>
      <c r="D370" s="71"/>
      <c r="E370" s="72"/>
      <c r="F370" s="81">
        <f>F368+F369</f>
        <v>0</v>
      </c>
    </row>
    <row r="371" spans="1:6" s="6" customFormat="1" ht="15">
      <c r="A371" s="69"/>
      <c r="B371" s="41"/>
      <c r="C371" s="69"/>
      <c r="D371" s="71"/>
      <c r="E371" s="72"/>
      <c r="F371" s="82"/>
    </row>
    <row r="372" spans="1:6" s="6" customFormat="1" ht="15">
      <c r="A372" s="69"/>
      <c r="B372" s="41"/>
      <c r="C372" s="69"/>
      <c r="D372" s="71"/>
      <c r="E372" s="72"/>
      <c r="F372" s="82"/>
    </row>
    <row r="373" spans="1:6" s="6" customFormat="1" ht="15">
      <c r="A373" s="69"/>
      <c r="B373" s="41"/>
      <c r="C373" s="69"/>
      <c r="D373" s="71"/>
      <c r="E373" s="72"/>
      <c r="F373" s="82"/>
    </row>
    <row r="374" spans="1:6" s="6" customFormat="1" ht="15">
      <c r="A374" s="69"/>
      <c r="B374" s="41"/>
      <c r="C374" s="69"/>
      <c r="D374" s="71"/>
      <c r="E374" s="72"/>
      <c r="F374" s="82"/>
    </row>
    <row r="375" spans="1:6" s="6" customFormat="1" ht="15">
      <c r="A375" s="69"/>
      <c r="B375" s="41"/>
      <c r="C375" s="69"/>
      <c r="D375" s="71"/>
      <c r="E375" s="72"/>
      <c r="F375" s="82"/>
    </row>
    <row r="376" spans="1:6" s="6" customFormat="1" ht="15">
      <c r="A376" s="69"/>
      <c r="B376" s="41"/>
      <c r="C376" s="69"/>
      <c r="D376" s="71"/>
      <c r="E376" s="72"/>
      <c r="F376" s="82"/>
    </row>
    <row r="377" spans="1:6" s="6" customFormat="1" ht="15">
      <c r="A377" s="69"/>
      <c r="B377" s="41"/>
      <c r="C377" s="69"/>
      <c r="D377" s="71"/>
      <c r="E377" s="72"/>
      <c r="F377" s="82"/>
    </row>
    <row r="378" spans="1:6" s="6" customFormat="1" ht="15">
      <c r="A378" s="69"/>
      <c r="B378" s="51" t="s">
        <v>34</v>
      </c>
      <c r="C378" s="69"/>
      <c r="D378" s="71"/>
      <c r="E378" s="72"/>
      <c r="F378" s="82"/>
    </row>
    <row r="379" spans="1:6" s="6" customFormat="1" ht="15">
      <c r="A379" s="69"/>
      <c r="B379" s="41"/>
      <c r="C379" s="69"/>
      <c r="D379" s="71"/>
      <c r="E379" s="72"/>
      <c r="F379" s="82"/>
    </row>
    <row r="380" spans="1:6" s="6" customFormat="1" ht="15">
      <c r="A380" s="69"/>
      <c r="B380" s="41"/>
      <c r="C380" s="69"/>
      <c r="D380" s="71"/>
      <c r="E380" s="72"/>
      <c r="F380" s="82"/>
    </row>
    <row r="381" spans="1:6" s="6" customFormat="1" ht="15">
      <c r="A381" s="69"/>
      <c r="B381" s="41"/>
      <c r="C381" s="69"/>
      <c r="D381" s="71"/>
      <c r="E381" s="72"/>
      <c r="F381" s="82"/>
    </row>
    <row r="382" spans="1:6" s="6" customFormat="1" ht="15">
      <c r="A382" s="69"/>
      <c r="B382" s="41"/>
      <c r="C382" s="69"/>
      <c r="D382" s="71"/>
      <c r="E382" s="72"/>
      <c r="F382" s="82"/>
    </row>
    <row r="383" spans="1:6" s="6" customFormat="1" ht="15">
      <c r="A383" s="69"/>
      <c r="B383" s="70"/>
      <c r="C383" s="69"/>
      <c r="D383" s="71"/>
      <c r="E383" s="72"/>
      <c r="F383" s="73"/>
    </row>
    <row r="384" spans="1:6" s="6" customFormat="1" ht="15">
      <c r="A384" s="83"/>
      <c r="B384" s="42" t="s">
        <v>150</v>
      </c>
      <c r="C384" s="43" t="s">
        <v>18</v>
      </c>
      <c r="D384" s="44"/>
      <c r="E384" s="45" t="s">
        <v>35</v>
      </c>
      <c r="F384" s="46"/>
    </row>
    <row r="385" spans="1:6" s="5" customFormat="1" ht="15">
      <c r="A385" s="84"/>
      <c r="B385" s="171"/>
      <c r="C385" s="171"/>
      <c r="D385" s="171"/>
      <c r="E385" s="171"/>
      <c r="F385" s="171"/>
    </row>
    <row r="386" spans="1:6" s="5" customFormat="1" ht="15">
      <c r="A386" s="2"/>
      <c r="B386" s="3"/>
      <c r="C386" s="4"/>
      <c r="D386" s="12"/>
      <c r="E386" s="16"/>
      <c r="F386" s="14"/>
    </row>
    <row r="387" spans="1:6" s="5" customFormat="1" ht="15">
      <c r="A387" s="2"/>
      <c r="B387" s="3"/>
      <c r="C387" s="4"/>
      <c r="D387" s="12"/>
      <c r="E387" s="16"/>
      <c r="F387" s="14"/>
    </row>
    <row r="388" spans="1:6" s="6" customFormat="1" ht="15">
      <c r="A388" s="2"/>
      <c r="B388" s="3"/>
      <c r="C388" s="4"/>
      <c r="D388" s="12"/>
      <c r="E388" s="16"/>
      <c r="F388" s="14"/>
    </row>
    <row r="389" spans="1:6" s="6" customFormat="1" ht="15">
      <c r="A389" s="2"/>
      <c r="B389" s="3"/>
      <c r="C389" s="4"/>
      <c r="D389" s="12"/>
      <c r="E389" s="16"/>
      <c r="F389" s="14"/>
    </row>
    <row r="390" spans="1:6" s="6" customFormat="1" ht="15">
      <c r="A390" s="2"/>
      <c r="B390" s="3"/>
      <c r="C390" s="4"/>
      <c r="D390" s="12"/>
      <c r="E390" s="16"/>
      <c r="F390" s="14"/>
    </row>
    <row r="391" spans="1:6" s="6" customFormat="1" ht="15">
      <c r="A391" s="2"/>
      <c r="B391" s="3"/>
      <c r="C391" s="4"/>
      <c r="D391" s="12"/>
      <c r="E391" s="16"/>
      <c r="F391" s="14"/>
    </row>
    <row r="392" spans="1:6" s="6" customFormat="1" ht="15">
      <c r="A392" s="2"/>
      <c r="B392" s="3"/>
      <c r="C392" s="4"/>
      <c r="D392" s="12"/>
      <c r="E392" s="16"/>
      <c r="F392" s="14"/>
    </row>
    <row r="393" spans="1:6" s="6" customFormat="1" ht="15">
      <c r="A393" s="2"/>
      <c r="B393" s="3"/>
      <c r="C393" s="4"/>
      <c r="D393" s="12"/>
      <c r="E393" s="16"/>
      <c r="F393" s="14"/>
    </row>
    <row r="394" spans="1:6" s="6" customFormat="1" ht="15">
      <c r="A394" s="2"/>
      <c r="B394" s="3"/>
      <c r="C394" s="4"/>
      <c r="D394" s="12"/>
      <c r="E394" s="16"/>
      <c r="F394" s="14"/>
    </row>
    <row r="395" spans="1:6" s="6" customFormat="1" ht="15">
      <c r="A395" s="2"/>
      <c r="B395" s="3"/>
      <c r="C395" s="4"/>
      <c r="D395" s="12"/>
      <c r="E395" s="16"/>
      <c r="F395" s="14"/>
    </row>
    <row r="396" spans="1:6" s="6" customFormat="1" ht="15">
      <c r="A396" s="2"/>
      <c r="B396" s="3"/>
      <c r="C396" s="4"/>
      <c r="D396" s="12"/>
      <c r="E396" s="16"/>
      <c r="F396" s="14"/>
    </row>
    <row r="397" spans="1:6" s="6" customFormat="1" ht="15">
      <c r="A397" s="2"/>
      <c r="B397" s="3"/>
      <c r="C397" s="4"/>
      <c r="D397" s="12"/>
      <c r="E397" s="16"/>
      <c r="F397" s="14"/>
    </row>
    <row r="398" spans="1:6" s="6" customFormat="1" ht="15">
      <c r="A398" s="2"/>
      <c r="B398" s="3"/>
      <c r="C398" s="4"/>
      <c r="D398" s="12"/>
      <c r="E398" s="16"/>
      <c r="F398" s="14"/>
    </row>
    <row r="399" spans="1:6" s="6" customFormat="1" ht="15">
      <c r="A399" s="2"/>
      <c r="B399" s="3"/>
      <c r="C399" s="4"/>
      <c r="D399" s="12"/>
      <c r="E399" s="16"/>
      <c r="F399" s="14"/>
    </row>
    <row r="400" spans="1:6" s="6" customFormat="1" ht="15">
      <c r="A400" s="2"/>
      <c r="B400" s="3"/>
      <c r="C400" s="4"/>
      <c r="D400" s="12"/>
      <c r="E400" s="16"/>
      <c r="F400" s="14"/>
    </row>
    <row r="401" spans="1:6" s="6" customFormat="1" ht="15">
      <c r="A401" s="2"/>
      <c r="B401" s="3"/>
      <c r="C401" s="4"/>
      <c r="D401" s="12"/>
      <c r="E401" s="16"/>
      <c r="F401" s="14"/>
    </row>
    <row r="402" spans="1:6" s="6" customFormat="1" ht="15">
      <c r="A402" s="2"/>
      <c r="B402" s="3"/>
      <c r="C402" s="4"/>
      <c r="D402" s="12"/>
      <c r="E402" s="16"/>
      <c r="F402" s="14"/>
    </row>
    <row r="403" spans="1:6" s="6" customFormat="1" ht="15">
      <c r="A403" s="2"/>
      <c r="B403" s="3"/>
      <c r="C403" s="4"/>
      <c r="D403" s="12"/>
      <c r="E403" s="16"/>
      <c r="F403" s="14"/>
    </row>
    <row r="404" spans="1:6" s="6" customFormat="1" ht="15">
      <c r="A404" s="2"/>
      <c r="B404" s="3"/>
      <c r="C404" s="4"/>
      <c r="D404" s="12"/>
      <c r="E404" s="16"/>
      <c r="F404" s="14"/>
    </row>
    <row r="405" spans="1:6" s="6" customFormat="1" ht="15">
      <c r="A405" s="2"/>
      <c r="B405" s="3"/>
      <c r="C405" s="4"/>
      <c r="D405" s="12"/>
      <c r="E405" s="16"/>
      <c r="F405" s="14"/>
    </row>
    <row r="406" spans="1:6" s="6" customFormat="1" ht="15">
      <c r="A406" s="2"/>
      <c r="B406" s="3"/>
      <c r="C406" s="4"/>
      <c r="D406" s="12"/>
      <c r="E406" s="16"/>
      <c r="F406" s="14"/>
    </row>
    <row r="407" spans="1:6" s="6" customFormat="1" ht="15">
      <c r="A407" s="2"/>
      <c r="B407" s="3"/>
      <c r="C407" s="4"/>
      <c r="D407" s="12"/>
      <c r="E407" s="16"/>
      <c r="F407" s="14"/>
    </row>
    <row r="408" spans="1:6" s="6" customFormat="1" ht="15">
      <c r="A408" s="2"/>
      <c r="B408" s="3"/>
      <c r="C408" s="4"/>
      <c r="D408" s="12"/>
      <c r="E408" s="16"/>
      <c r="F408" s="14"/>
    </row>
    <row r="409" spans="1:6" s="6" customFormat="1" ht="15">
      <c r="A409" s="2"/>
      <c r="B409" s="3"/>
      <c r="C409" s="4"/>
      <c r="D409" s="12"/>
      <c r="E409" s="16"/>
      <c r="F409" s="14"/>
    </row>
    <row r="410" spans="1:6" s="6" customFormat="1" ht="15">
      <c r="A410" s="2"/>
      <c r="B410" s="3"/>
      <c r="C410" s="4"/>
      <c r="D410" s="12"/>
      <c r="E410" s="16"/>
      <c r="F410" s="14"/>
    </row>
    <row r="411" spans="1:6" s="6" customFormat="1" ht="15">
      <c r="A411" s="2"/>
      <c r="B411" s="3"/>
      <c r="C411" s="4"/>
      <c r="D411" s="12"/>
      <c r="E411" s="16"/>
      <c r="F411" s="14"/>
    </row>
    <row r="412" spans="1:6" s="6" customFormat="1" ht="15">
      <c r="A412" s="2"/>
      <c r="B412" s="3"/>
      <c r="C412" s="4"/>
      <c r="D412" s="12"/>
      <c r="E412" s="16"/>
      <c r="F412" s="14"/>
    </row>
    <row r="413" spans="1:6" s="6" customFormat="1" ht="15">
      <c r="A413" s="2"/>
      <c r="B413" s="3"/>
      <c r="C413" s="4"/>
      <c r="D413" s="12"/>
      <c r="E413" s="16"/>
      <c r="F413" s="14"/>
    </row>
    <row r="414" spans="1:6" s="6" customFormat="1" ht="15">
      <c r="A414" s="2"/>
      <c r="B414" s="3"/>
      <c r="C414" s="4"/>
      <c r="D414" s="12"/>
      <c r="E414" s="16"/>
      <c r="F414" s="14"/>
    </row>
    <row r="415" spans="1:6" s="6" customFormat="1" ht="15">
      <c r="A415" s="2"/>
      <c r="B415" s="3"/>
      <c r="C415" s="4"/>
      <c r="D415" s="12"/>
      <c r="E415" s="16"/>
      <c r="F415" s="14"/>
    </row>
    <row r="416" spans="1:6" s="6" customFormat="1" ht="15">
      <c r="A416" s="2"/>
      <c r="B416" s="3"/>
      <c r="C416" s="4"/>
      <c r="D416" s="12"/>
      <c r="E416" s="16"/>
      <c r="F416" s="14"/>
    </row>
    <row r="417" spans="1:6" s="6" customFormat="1" ht="15">
      <c r="A417" s="2"/>
      <c r="B417" s="3"/>
      <c r="C417" s="4"/>
      <c r="D417" s="12"/>
      <c r="E417" s="16"/>
      <c r="F417" s="14"/>
    </row>
    <row r="418" spans="1:6" s="6" customFormat="1" ht="15">
      <c r="A418" s="2"/>
      <c r="B418" s="3"/>
      <c r="C418" s="4"/>
      <c r="D418" s="12"/>
      <c r="E418" s="16"/>
      <c r="F418" s="14"/>
    </row>
    <row r="419" spans="1:6" s="6" customFormat="1" ht="15">
      <c r="A419" s="2"/>
      <c r="B419" s="3"/>
      <c r="C419" s="4"/>
      <c r="D419" s="12"/>
      <c r="E419" s="16"/>
      <c r="F419" s="14"/>
    </row>
    <row r="420" spans="1:6" s="6" customFormat="1" ht="15">
      <c r="A420" s="2"/>
      <c r="B420" s="3"/>
      <c r="C420" s="4"/>
      <c r="D420" s="12"/>
      <c r="E420" s="16"/>
      <c r="F420" s="14"/>
    </row>
    <row r="421" spans="1:6" s="6" customFormat="1" ht="15">
      <c r="A421" s="2"/>
      <c r="B421" s="3"/>
      <c r="C421" s="4"/>
      <c r="D421" s="12"/>
      <c r="E421" s="16"/>
      <c r="F421" s="14"/>
    </row>
    <row r="422" spans="1:6" s="6" customFormat="1" ht="15">
      <c r="A422" s="2"/>
      <c r="B422" s="3"/>
      <c r="C422" s="4"/>
      <c r="D422" s="12"/>
      <c r="E422" s="16"/>
      <c r="F422" s="14"/>
    </row>
    <row r="423" spans="1:6" s="6" customFormat="1" ht="15">
      <c r="A423" s="2"/>
      <c r="B423" s="3"/>
      <c r="C423" s="4"/>
      <c r="D423" s="12"/>
      <c r="E423" s="16"/>
      <c r="F423" s="14"/>
    </row>
    <row r="424" spans="1:6" s="6" customFormat="1" ht="15">
      <c r="A424" s="2"/>
      <c r="B424" s="3"/>
      <c r="C424" s="4"/>
      <c r="D424" s="12"/>
      <c r="E424" s="16"/>
      <c r="F424" s="14"/>
    </row>
    <row r="425" spans="1:6" s="6" customFormat="1" ht="15">
      <c r="A425" s="2"/>
      <c r="B425" s="3"/>
      <c r="C425" s="4"/>
      <c r="D425" s="12"/>
      <c r="E425" s="16"/>
      <c r="F425" s="14"/>
    </row>
    <row r="426" spans="1:6" s="6" customFormat="1" ht="15">
      <c r="A426" s="2"/>
      <c r="B426" s="3"/>
      <c r="C426" s="4"/>
      <c r="D426" s="12"/>
      <c r="E426" s="16"/>
      <c r="F426" s="14"/>
    </row>
    <row r="427" spans="1:6" s="6" customFormat="1" ht="15">
      <c r="A427" s="2"/>
      <c r="B427" s="3"/>
      <c r="C427" s="4"/>
      <c r="D427" s="12"/>
      <c r="E427" s="16"/>
      <c r="F427" s="14"/>
    </row>
    <row r="428" spans="1:6" s="6" customFormat="1" ht="15">
      <c r="A428" s="2"/>
      <c r="B428" s="3"/>
      <c r="C428" s="4"/>
      <c r="D428" s="12"/>
      <c r="E428" s="16"/>
      <c r="F428" s="14"/>
    </row>
    <row r="429" spans="1:6" s="6" customFormat="1" ht="15">
      <c r="A429" s="2"/>
      <c r="B429" s="3"/>
      <c r="C429" s="4"/>
      <c r="D429" s="12"/>
      <c r="E429" s="16"/>
      <c r="F429" s="14"/>
    </row>
    <row r="430" spans="1:6" s="6" customFormat="1" ht="15">
      <c r="A430" s="2"/>
      <c r="B430" s="3"/>
      <c r="C430" s="4"/>
      <c r="D430" s="12"/>
      <c r="E430" s="16"/>
      <c r="F430" s="14"/>
    </row>
    <row r="431" spans="1:6" s="6" customFormat="1" ht="15">
      <c r="A431" s="2"/>
      <c r="B431" s="3"/>
      <c r="C431" s="4"/>
      <c r="D431" s="12"/>
      <c r="E431" s="16"/>
      <c r="F431" s="14"/>
    </row>
    <row r="432" spans="1:6" s="6" customFormat="1" ht="15">
      <c r="A432" s="2"/>
      <c r="B432" s="3"/>
      <c r="C432" s="4"/>
      <c r="D432" s="12"/>
      <c r="E432" s="16"/>
      <c r="F432" s="14"/>
    </row>
    <row r="433" spans="1:6" s="6" customFormat="1" ht="15">
      <c r="A433" s="2"/>
      <c r="B433" s="3"/>
      <c r="C433" s="4"/>
      <c r="D433" s="12"/>
      <c r="E433" s="16"/>
      <c r="F433" s="14"/>
    </row>
    <row r="434" spans="1:6" s="6" customFormat="1" ht="15">
      <c r="A434" s="2"/>
      <c r="B434" s="3"/>
      <c r="C434" s="4"/>
      <c r="D434" s="12"/>
      <c r="E434" s="16"/>
      <c r="F434" s="14"/>
    </row>
    <row r="435" spans="1:6" s="6" customFormat="1" ht="15">
      <c r="A435" s="2"/>
      <c r="B435" s="3"/>
      <c r="C435" s="4"/>
      <c r="D435" s="12"/>
      <c r="E435" s="16"/>
      <c r="F435" s="14"/>
    </row>
    <row r="436" spans="1:6" s="6" customFormat="1" ht="15">
      <c r="A436" s="2"/>
      <c r="B436" s="3"/>
      <c r="C436" s="4"/>
      <c r="D436" s="12"/>
      <c r="E436" s="16"/>
      <c r="F436" s="14"/>
    </row>
    <row r="437" spans="1:6" s="6" customFormat="1" ht="15">
      <c r="A437" s="2"/>
      <c r="B437" s="3"/>
      <c r="C437" s="4"/>
      <c r="D437" s="12"/>
      <c r="E437" s="16"/>
      <c r="F437" s="14"/>
    </row>
    <row r="438" spans="1:6" s="6" customFormat="1" ht="15">
      <c r="A438" s="2"/>
      <c r="B438" s="3"/>
      <c r="C438" s="4"/>
      <c r="D438" s="12"/>
      <c r="E438" s="16"/>
      <c r="F438" s="14"/>
    </row>
    <row r="439" spans="1:6" s="6" customFormat="1" ht="15">
      <c r="A439" s="2"/>
      <c r="B439" s="3"/>
      <c r="C439" s="4"/>
      <c r="D439" s="12"/>
      <c r="E439" s="16"/>
      <c r="F439" s="14"/>
    </row>
    <row r="440" spans="1:6" s="6" customFormat="1" ht="15">
      <c r="A440" s="2"/>
      <c r="B440" s="3"/>
      <c r="C440" s="4"/>
      <c r="D440" s="12"/>
      <c r="E440" s="16"/>
      <c r="F440" s="14"/>
    </row>
    <row r="441" spans="1:6" s="6" customFormat="1" ht="15">
      <c r="A441" s="2"/>
      <c r="B441" s="3"/>
      <c r="C441" s="4"/>
      <c r="D441" s="12"/>
      <c r="E441" s="16"/>
      <c r="F441" s="14"/>
    </row>
    <row r="442" spans="1:6" s="6" customFormat="1" ht="15">
      <c r="A442" s="2"/>
      <c r="B442" s="3"/>
      <c r="C442" s="4"/>
      <c r="D442" s="12"/>
      <c r="E442" s="16"/>
      <c r="F442" s="14"/>
    </row>
    <row r="443" spans="1:6" s="6" customFormat="1" ht="15">
      <c r="A443" s="2"/>
      <c r="B443" s="3"/>
      <c r="C443" s="4"/>
      <c r="D443" s="12"/>
      <c r="E443" s="16"/>
      <c r="F443" s="14"/>
    </row>
    <row r="444" spans="1:6" s="6" customFormat="1" ht="15">
      <c r="A444" s="2"/>
      <c r="B444" s="3"/>
      <c r="C444" s="4"/>
      <c r="D444" s="12"/>
      <c r="E444" s="16"/>
      <c r="F444" s="14"/>
    </row>
    <row r="445" spans="1:6" s="6" customFormat="1" ht="15">
      <c r="A445" s="2"/>
      <c r="B445" s="3"/>
      <c r="C445" s="4"/>
      <c r="D445" s="12"/>
      <c r="E445" s="16"/>
      <c r="F445" s="14"/>
    </row>
    <row r="446" spans="1:6" s="6" customFormat="1" ht="15">
      <c r="A446" s="2"/>
      <c r="B446" s="3"/>
      <c r="C446" s="4"/>
      <c r="D446" s="12"/>
      <c r="E446" s="16"/>
      <c r="F446" s="14"/>
    </row>
    <row r="447" spans="1:6" s="6" customFormat="1" ht="15">
      <c r="A447" s="2"/>
      <c r="B447" s="3"/>
      <c r="C447" s="4"/>
      <c r="D447" s="12"/>
      <c r="E447" s="16"/>
      <c r="F447" s="14"/>
    </row>
    <row r="448" spans="1:6" s="6" customFormat="1" ht="15">
      <c r="A448" s="2"/>
      <c r="B448" s="3"/>
      <c r="C448" s="4"/>
      <c r="D448" s="12"/>
      <c r="E448" s="16"/>
      <c r="F448" s="14"/>
    </row>
    <row r="449" spans="1:6" s="6" customFormat="1" ht="15">
      <c r="A449" s="2"/>
      <c r="B449" s="3"/>
      <c r="C449" s="4"/>
      <c r="D449" s="12"/>
      <c r="E449" s="16"/>
      <c r="F449" s="14"/>
    </row>
    <row r="450" spans="1:6" s="6" customFormat="1" ht="15">
      <c r="A450" s="2"/>
      <c r="B450" s="3"/>
      <c r="C450" s="4"/>
      <c r="D450" s="12"/>
      <c r="E450" s="16"/>
      <c r="F450" s="14"/>
    </row>
    <row r="451" spans="1:6" s="6" customFormat="1" ht="15">
      <c r="A451" s="2"/>
      <c r="B451" s="3"/>
      <c r="C451" s="4"/>
      <c r="D451" s="12"/>
      <c r="E451" s="16"/>
      <c r="F451" s="14"/>
    </row>
    <row r="452" spans="1:6" s="6" customFormat="1" ht="15">
      <c r="A452" s="2"/>
      <c r="B452" s="3"/>
      <c r="C452" s="4"/>
      <c r="D452" s="12"/>
      <c r="E452" s="16"/>
      <c r="F452" s="14"/>
    </row>
    <row r="453" spans="1:6" s="6" customFormat="1" ht="15">
      <c r="A453" s="2"/>
      <c r="B453" s="3"/>
      <c r="C453" s="4"/>
      <c r="D453" s="12"/>
      <c r="E453" s="16"/>
      <c r="F453" s="14"/>
    </row>
    <row r="454" spans="1:6" s="6" customFormat="1" ht="15">
      <c r="A454" s="2"/>
      <c r="B454" s="3"/>
      <c r="C454" s="4"/>
      <c r="D454" s="12"/>
      <c r="E454" s="16"/>
      <c r="F454" s="14"/>
    </row>
    <row r="455" spans="1:6" s="6" customFormat="1" ht="15">
      <c r="A455" s="2"/>
      <c r="B455" s="3"/>
      <c r="C455" s="4"/>
      <c r="D455" s="12"/>
      <c r="E455" s="16"/>
      <c r="F455" s="14"/>
    </row>
    <row r="456" spans="1:6" s="6" customFormat="1" ht="15">
      <c r="A456" s="2"/>
      <c r="B456" s="3"/>
      <c r="C456" s="4"/>
      <c r="D456" s="12"/>
      <c r="E456" s="16"/>
      <c r="F456" s="14"/>
    </row>
    <row r="457" spans="1:6" s="6" customFormat="1" ht="15">
      <c r="A457" s="2"/>
      <c r="B457" s="3"/>
      <c r="C457" s="4"/>
      <c r="D457" s="12"/>
      <c r="E457" s="16"/>
      <c r="F457" s="14"/>
    </row>
    <row r="458" spans="1:6" s="6" customFormat="1" ht="15">
      <c r="A458" s="2"/>
      <c r="B458" s="3"/>
      <c r="C458" s="4"/>
      <c r="D458" s="12"/>
      <c r="E458" s="16"/>
      <c r="F458" s="14"/>
    </row>
    <row r="459" spans="1:6" s="6" customFormat="1" ht="15">
      <c r="A459" s="2"/>
      <c r="B459" s="3"/>
      <c r="C459" s="4"/>
      <c r="D459" s="12"/>
      <c r="E459" s="16"/>
      <c r="F459" s="14"/>
    </row>
    <row r="460" spans="1:6" s="6" customFormat="1" ht="15">
      <c r="A460" s="2"/>
      <c r="B460" s="3"/>
      <c r="C460" s="4"/>
      <c r="D460" s="12"/>
      <c r="E460" s="16"/>
      <c r="F460" s="14"/>
    </row>
    <row r="461" spans="1:6" s="6" customFormat="1" ht="15">
      <c r="A461" s="2"/>
      <c r="B461" s="3"/>
      <c r="C461" s="4"/>
      <c r="D461" s="12"/>
      <c r="E461" s="16"/>
      <c r="F461" s="14"/>
    </row>
    <row r="462" spans="1:6" s="6" customFormat="1" ht="15">
      <c r="A462" s="2"/>
      <c r="B462" s="3"/>
      <c r="C462" s="4"/>
      <c r="D462" s="12"/>
      <c r="E462" s="16"/>
      <c r="F462" s="14"/>
    </row>
    <row r="463" spans="1:6" s="6" customFormat="1" ht="15">
      <c r="A463" s="2"/>
      <c r="B463" s="3"/>
      <c r="C463" s="4"/>
      <c r="D463" s="12"/>
      <c r="E463" s="16"/>
      <c r="F463" s="14"/>
    </row>
    <row r="464" spans="1:6" s="6" customFormat="1" ht="15">
      <c r="A464" s="2"/>
      <c r="B464" s="3"/>
      <c r="C464" s="4"/>
      <c r="D464" s="12"/>
      <c r="E464" s="16"/>
      <c r="F464" s="14"/>
    </row>
    <row r="465" spans="1:6" s="6" customFormat="1" ht="15">
      <c r="A465" s="2"/>
      <c r="B465" s="3"/>
      <c r="C465" s="4"/>
      <c r="D465" s="12"/>
      <c r="E465" s="16"/>
      <c r="F465" s="14"/>
    </row>
    <row r="466" spans="1:6" s="6" customFormat="1" ht="15">
      <c r="A466" s="2"/>
      <c r="B466" s="3"/>
      <c r="C466" s="4"/>
      <c r="D466" s="12"/>
      <c r="E466" s="16"/>
      <c r="F466" s="14"/>
    </row>
    <row r="467" spans="1:6" s="6" customFormat="1" ht="15">
      <c r="A467" s="2"/>
      <c r="B467" s="3"/>
      <c r="C467" s="4"/>
      <c r="D467" s="12"/>
      <c r="E467" s="16"/>
      <c r="F467" s="14"/>
    </row>
    <row r="468" spans="1:6" s="6" customFormat="1" ht="15">
      <c r="A468" s="2"/>
      <c r="B468" s="3"/>
      <c r="C468" s="4"/>
      <c r="D468" s="12"/>
      <c r="E468" s="16"/>
      <c r="F468" s="14"/>
    </row>
    <row r="469" spans="1:6" s="6" customFormat="1" ht="15">
      <c r="A469" s="2"/>
      <c r="B469" s="3"/>
      <c r="C469" s="4"/>
      <c r="D469" s="12"/>
      <c r="E469" s="16"/>
      <c r="F469" s="14"/>
    </row>
    <row r="470" spans="1:6" s="6" customFormat="1" ht="15">
      <c r="A470" s="2"/>
      <c r="B470" s="3"/>
      <c r="C470" s="4"/>
      <c r="D470" s="12"/>
      <c r="E470" s="16"/>
      <c r="F470" s="14"/>
    </row>
  </sheetData>
  <sheetProtection/>
  <protectedRanges>
    <protectedRange sqref="E7" name="Raspon1_1_1_1"/>
    <protectedRange sqref="E1:E6" name="Raspon1_1_1"/>
  </protectedRanges>
  <mergeCells count="17">
    <mergeCell ref="A1:F1"/>
    <mergeCell ref="A8:F8"/>
    <mergeCell ref="A9:F9"/>
    <mergeCell ref="A4:F4"/>
    <mergeCell ref="A10:F10"/>
    <mergeCell ref="A11:F11"/>
    <mergeCell ref="B7:F7"/>
    <mergeCell ref="A6:F6"/>
    <mergeCell ref="B264:C264"/>
    <mergeCell ref="A5:F5"/>
    <mergeCell ref="A3:F3"/>
    <mergeCell ref="A2:F2"/>
    <mergeCell ref="B385:F385"/>
    <mergeCell ref="B250:C250"/>
    <mergeCell ref="B308:C308"/>
    <mergeCell ref="B345:F345"/>
    <mergeCell ref="B334:E334"/>
  </mergeCells>
  <printOptions horizontalCentered="1"/>
  <pageMargins left="0.9448818897637796" right="0.7480314960629921" top="0.5905511811023623" bottom="0.5905511811023623" header="0.5118110236220472" footer="0.5118110236220472"/>
  <pageSetup firstPageNumber="1" useFirstPageNumber="1" fitToHeight="0" fitToWidth="1" horizontalDpi="600" verticalDpi="600" orientation="portrait" paperSize="9" scale="65" r:id="rId2"/>
  <headerFooter alignWithMargins="0">
    <oddFooter>&amp;R&amp;P</oddFooter>
  </headerFooter>
  <rowBreaks count="8" manualBreakCount="8">
    <brk id="116" max="5" man="1"/>
    <brk id="146" max="5" man="1"/>
    <brk id="175" max="5" man="1"/>
    <brk id="209" max="5" man="1"/>
    <brk id="229" max="5" man="1"/>
    <brk id="263" max="5" man="1"/>
    <brk id="296" max="5" man="1"/>
    <brk id="333" max="5" man="1"/>
  </row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G340"/>
  <sheetViews>
    <sheetView showZeros="0" tabSelected="1" view="pageBreakPreview" zoomScale="85" zoomScaleNormal="85" zoomScaleSheetLayoutView="85" zoomScalePageLayoutView="115" workbookViewId="0" topLeftCell="A1">
      <pane ySplit="1" topLeftCell="A74" activePane="bottomLeft" state="frozen"/>
      <selection pane="topLeft" activeCell="A1" sqref="A1"/>
      <selection pane="bottomLeft" activeCell="D89" sqref="D89"/>
    </sheetView>
  </sheetViews>
  <sheetFormatPr defaultColWidth="9.140625" defaultRowHeight="12.75"/>
  <cols>
    <col min="1" max="1" width="7.7109375" style="2" customWidth="1"/>
    <col min="2" max="2" width="75.7109375" style="3" customWidth="1"/>
    <col min="3" max="3" width="5.421875" style="4" customWidth="1"/>
    <col min="4" max="4" width="10.00390625" style="12" customWidth="1"/>
    <col min="5" max="5" width="13.140625" style="16" customWidth="1"/>
    <col min="6" max="6" width="18.28125" style="14" customWidth="1"/>
    <col min="7" max="16384" width="9.140625" style="1" customWidth="1"/>
  </cols>
  <sheetData>
    <row r="1" spans="1:6" ht="24" customHeight="1">
      <c r="A1" s="176" t="s">
        <v>19</v>
      </c>
      <c r="B1" s="176"/>
      <c r="C1" s="177"/>
      <c r="D1" s="177"/>
      <c r="E1" s="177"/>
      <c r="F1" s="177"/>
    </row>
    <row r="2" spans="1:6" ht="18.75" customHeight="1">
      <c r="A2" s="167" t="s">
        <v>20</v>
      </c>
      <c r="B2" s="168"/>
      <c r="C2" s="169"/>
      <c r="D2" s="169"/>
      <c r="E2" s="169"/>
      <c r="F2" s="170"/>
    </row>
    <row r="3" spans="1:6" ht="15.75">
      <c r="A3" s="167" t="s">
        <v>21</v>
      </c>
      <c r="B3" s="168"/>
      <c r="C3" s="169"/>
      <c r="D3" s="169"/>
      <c r="E3" s="169"/>
      <c r="F3" s="170"/>
    </row>
    <row r="4" spans="1:6" ht="15.75">
      <c r="A4" s="167" t="s">
        <v>22</v>
      </c>
      <c r="B4" s="168"/>
      <c r="C4" s="169"/>
      <c r="D4" s="169"/>
      <c r="E4" s="169"/>
      <c r="F4" s="170"/>
    </row>
    <row r="5" spans="1:6" ht="15.75">
      <c r="A5" s="167" t="s">
        <v>23</v>
      </c>
      <c r="B5" s="168"/>
      <c r="C5" s="169"/>
      <c r="D5" s="169"/>
      <c r="E5" s="169"/>
      <c r="F5" s="170"/>
    </row>
    <row r="6" spans="1:6" ht="15.75">
      <c r="A6" s="167" t="s">
        <v>24</v>
      </c>
      <c r="B6" s="168"/>
      <c r="C6" s="169"/>
      <c r="D6" s="169"/>
      <c r="E6" s="169"/>
      <c r="F6" s="170"/>
    </row>
    <row r="7" spans="1:6" s="32" customFormat="1" ht="24" customHeight="1">
      <c r="A7" s="35"/>
      <c r="B7" s="185" t="s">
        <v>10</v>
      </c>
      <c r="C7" s="185"/>
      <c r="D7" s="185"/>
      <c r="E7" s="185"/>
      <c r="F7" s="186"/>
    </row>
    <row r="8" spans="1:6" s="33" customFormat="1" ht="15" customHeight="1">
      <c r="A8" s="178" t="s">
        <v>201</v>
      </c>
      <c r="B8" s="179"/>
      <c r="C8" s="179"/>
      <c r="D8" s="179"/>
      <c r="E8" s="179"/>
      <c r="F8" s="179"/>
    </row>
    <row r="9" spans="1:6" s="33" customFormat="1" ht="15.75" customHeight="1" thickBot="1">
      <c r="A9" s="180" t="s">
        <v>202</v>
      </c>
      <c r="B9" s="180"/>
      <c r="C9" s="180"/>
      <c r="D9" s="180"/>
      <c r="E9" s="180"/>
      <c r="F9" s="180"/>
    </row>
    <row r="10" spans="1:6" s="34" customFormat="1" ht="18.75" thickBot="1">
      <c r="A10" s="187" t="s">
        <v>153</v>
      </c>
      <c r="B10" s="187"/>
      <c r="C10" s="187"/>
      <c r="D10" s="187"/>
      <c r="E10" s="187"/>
      <c r="F10" s="187"/>
    </row>
    <row r="11" spans="1:6" s="34" customFormat="1" ht="18">
      <c r="A11" s="183" t="s">
        <v>345</v>
      </c>
      <c r="B11" s="184"/>
      <c r="C11" s="184"/>
      <c r="D11" s="184"/>
      <c r="E11" s="184"/>
      <c r="F11" s="184"/>
    </row>
    <row r="12" spans="1:6" s="24" customFormat="1" ht="15.75">
      <c r="A12" s="20" t="s">
        <v>11</v>
      </c>
      <c r="B12" s="21" t="s">
        <v>12</v>
      </c>
      <c r="C12" s="22" t="s">
        <v>13</v>
      </c>
      <c r="D12" s="22" t="s">
        <v>14</v>
      </c>
      <c r="E12" s="23" t="s">
        <v>15</v>
      </c>
      <c r="F12" s="23" t="s">
        <v>16</v>
      </c>
    </row>
    <row r="13" spans="1:6" s="27" customFormat="1" ht="16.5" thickBot="1">
      <c r="A13" s="99" t="s">
        <v>9</v>
      </c>
      <c r="B13" s="100" t="s">
        <v>346</v>
      </c>
      <c r="C13" s="99"/>
      <c r="D13" s="100"/>
      <c r="E13" s="100"/>
      <c r="F13" s="100"/>
    </row>
    <row r="14" spans="1:6" s="27" customFormat="1" ht="16.5" customHeight="1" thickBot="1">
      <c r="A14" s="28"/>
      <c r="B14" s="29"/>
      <c r="C14" s="30"/>
      <c r="D14" s="29"/>
      <c r="E14" s="29"/>
      <c r="F14" s="31"/>
    </row>
    <row r="15" spans="1:7" ht="156.75">
      <c r="A15" s="52" t="s">
        <v>40</v>
      </c>
      <c r="B15" s="60" t="s">
        <v>347</v>
      </c>
      <c r="C15" s="153"/>
      <c r="D15" s="154" t="s">
        <v>157</v>
      </c>
      <c r="E15" s="155"/>
      <c r="F15" s="153"/>
      <c r="G15" s="156"/>
    </row>
    <row r="16" spans="1:7" ht="71.25">
      <c r="A16" s="52"/>
      <c r="B16" s="60" t="s">
        <v>348</v>
      </c>
      <c r="C16" s="122" t="s">
        <v>57</v>
      </c>
      <c r="D16" s="141">
        <v>1</v>
      </c>
      <c r="E16" s="125"/>
      <c r="F16" s="124">
        <f>D16*E16</f>
        <v>0</v>
      </c>
      <c r="G16" s="157"/>
    </row>
    <row r="17" spans="1:6" ht="15">
      <c r="A17" s="52"/>
      <c r="B17" s="60"/>
      <c r="C17" s="122"/>
      <c r="D17" s="141"/>
      <c r="E17" s="125"/>
      <c r="F17" s="124"/>
    </row>
    <row r="18" spans="1:7" ht="142.5">
      <c r="A18" s="52" t="s">
        <v>41</v>
      </c>
      <c r="B18" s="60" t="s">
        <v>349</v>
      </c>
      <c r="C18" s="158"/>
      <c r="D18" s="159" t="s">
        <v>157</v>
      </c>
      <c r="E18" s="160"/>
      <c r="F18" s="158"/>
      <c r="G18" s="161"/>
    </row>
    <row r="19" spans="1:7" ht="199.5">
      <c r="A19" s="52"/>
      <c r="B19" s="60" t="s">
        <v>350</v>
      </c>
      <c r="C19" s="162"/>
      <c r="D19" s="162"/>
      <c r="E19" s="162"/>
      <c r="F19" s="162"/>
      <c r="G19" s="162"/>
    </row>
    <row r="20" spans="1:7" ht="71.25">
      <c r="A20" s="52"/>
      <c r="B20" s="60" t="s">
        <v>351</v>
      </c>
      <c r="C20" s="122" t="s">
        <v>1</v>
      </c>
      <c r="D20" s="141">
        <v>1</v>
      </c>
      <c r="E20" s="125"/>
      <c r="F20" s="124">
        <f>D20*E20</f>
        <v>0</v>
      </c>
      <c r="G20" s="157"/>
    </row>
    <row r="21" spans="1:6" ht="15">
      <c r="A21" s="52"/>
      <c r="B21" s="60"/>
      <c r="C21" s="122"/>
      <c r="D21" s="141"/>
      <c r="E21" s="125"/>
      <c r="F21" s="124"/>
    </row>
    <row r="22" spans="1:7" ht="71.25">
      <c r="A22" s="52" t="s">
        <v>42</v>
      </c>
      <c r="B22" s="60" t="s">
        <v>352</v>
      </c>
      <c r="C22" s="158"/>
      <c r="D22" s="159" t="s">
        <v>157</v>
      </c>
      <c r="E22" s="160"/>
      <c r="F22" s="158"/>
      <c r="G22" s="161"/>
    </row>
    <row r="23" spans="1:7" ht="15">
      <c r="A23" s="52"/>
      <c r="B23" s="60" t="s">
        <v>353</v>
      </c>
      <c r="C23" s="122" t="s">
        <v>160</v>
      </c>
      <c r="D23" s="141">
        <v>50</v>
      </c>
      <c r="E23" s="125"/>
      <c r="F23" s="124">
        <f>D23*E23</f>
        <v>0</v>
      </c>
      <c r="G23" s="157"/>
    </row>
    <row r="24" spans="1:6" ht="15">
      <c r="A24" s="52"/>
      <c r="B24" s="60"/>
      <c r="C24" s="122"/>
      <c r="D24" s="141"/>
      <c r="E24" s="125"/>
      <c r="F24" s="124"/>
    </row>
    <row r="25" spans="1:6" ht="85.5">
      <c r="A25" s="52" t="s">
        <v>98</v>
      </c>
      <c r="B25" s="60" t="s">
        <v>354</v>
      </c>
      <c r="C25" s="158"/>
      <c r="D25" s="159" t="s">
        <v>157</v>
      </c>
      <c r="E25" s="160"/>
      <c r="F25" s="161"/>
    </row>
    <row r="26" spans="1:6" ht="15">
      <c r="A26" s="52"/>
      <c r="B26" s="60"/>
      <c r="C26" s="122" t="s">
        <v>355</v>
      </c>
      <c r="D26" s="141">
        <v>300</v>
      </c>
      <c r="E26" s="125"/>
      <c r="F26" s="124">
        <f>E26*D26</f>
        <v>0</v>
      </c>
    </row>
    <row r="27" spans="1:6" ht="15">
      <c r="A27" s="52"/>
      <c r="B27" s="60"/>
      <c r="C27" s="122"/>
      <c r="D27" s="141"/>
      <c r="E27" s="125"/>
      <c r="F27" s="124"/>
    </row>
    <row r="28" spans="1:6" ht="156.75">
      <c r="A28" s="52" t="s">
        <v>79</v>
      </c>
      <c r="B28" s="60" t="s">
        <v>356</v>
      </c>
      <c r="C28" s="158"/>
      <c r="D28" s="159" t="s">
        <v>157</v>
      </c>
      <c r="E28" s="160"/>
      <c r="F28" s="161"/>
    </row>
    <row r="29" spans="1:6" ht="270.75">
      <c r="A29" s="52"/>
      <c r="B29" s="60" t="s">
        <v>357</v>
      </c>
      <c r="C29" s="158"/>
      <c r="D29" s="159"/>
      <c r="E29" s="160"/>
      <c r="F29" s="161"/>
    </row>
    <row r="30" spans="1:6" ht="57">
      <c r="A30" s="52"/>
      <c r="B30" s="60" t="s">
        <v>358</v>
      </c>
      <c r="C30" s="122" t="s">
        <v>57</v>
      </c>
      <c r="D30" s="141">
        <v>1</v>
      </c>
      <c r="E30" s="125"/>
      <c r="F30" s="124">
        <f>E30*D30</f>
        <v>0</v>
      </c>
    </row>
    <row r="31" spans="1:6" ht="14.25">
      <c r="A31" s="52"/>
      <c r="B31" s="60"/>
      <c r="C31" s="159"/>
      <c r="D31" s="159" t="s">
        <v>157</v>
      </c>
      <c r="E31" s="163"/>
      <c r="F31" s="157"/>
    </row>
    <row r="32" spans="1:6" ht="185.25">
      <c r="A32" s="52" t="s">
        <v>81</v>
      </c>
      <c r="B32" s="60" t="s">
        <v>359</v>
      </c>
      <c r="C32" s="159"/>
      <c r="D32" s="159" t="s">
        <v>157</v>
      </c>
      <c r="E32" s="163"/>
      <c r="F32" s="157"/>
    </row>
    <row r="33" spans="1:6" ht="57">
      <c r="A33" s="52"/>
      <c r="B33" s="60" t="s">
        <v>360</v>
      </c>
      <c r="C33" s="122" t="s">
        <v>57</v>
      </c>
      <c r="D33" s="141">
        <v>1</v>
      </c>
      <c r="E33" s="125"/>
      <c r="F33" s="124">
        <f>E33*D33</f>
        <v>0</v>
      </c>
    </row>
    <row r="34" spans="1:6" ht="14.25">
      <c r="A34" s="52"/>
      <c r="B34" s="60"/>
      <c r="C34" s="159"/>
      <c r="D34" s="159" t="s">
        <v>157</v>
      </c>
      <c r="E34" s="163"/>
      <c r="F34" s="157"/>
    </row>
    <row r="35" spans="1:6" ht="342">
      <c r="A35" s="52" t="s">
        <v>99</v>
      </c>
      <c r="B35" s="60" t="s">
        <v>361</v>
      </c>
      <c r="C35" s="159"/>
      <c r="D35" s="159" t="s">
        <v>157</v>
      </c>
      <c r="E35" s="163"/>
      <c r="F35" s="157"/>
    </row>
    <row r="36" spans="1:6" ht="57">
      <c r="A36" s="52"/>
      <c r="B36" s="60" t="s">
        <v>362</v>
      </c>
      <c r="C36" s="122" t="s">
        <v>1</v>
      </c>
      <c r="D36" s="141">
        <v>1</v>
      </c>
      <c r="E36" s="125"/>
      <c r="F36" s="124">
        <f>E36*D36</f>
        <v>0</v>
      </c>
    </row>
    <row r="37" spans="1:6" ht="14.25">
      <c r="A37" s="52"/>
      <c r="B37" s="60"/>
      <c r="C37" s="159"/>
      <c r="D37" s="159" t="s">
        <v>157</v>
      </c>
      <c r="E37" s="163"/>
      <c r="F37" s="157"/>
    </row>
    <row r="38" spans="1:6" ht="156.75">
      <c r="A38" s="52" t="s">
        <v>110</v>
      </c>
      <c r="B38" s="60" t="s">
        <v>363</v>
      </c>
      <c r="C38" s="159"/>
      <c r="D38" s="159" t="s">
        <v>157</v>
      </c>
      <c r="E38" s="163"/>
      <c r="F38" s="157"/>
    </row>
    <row r="39" spans="1:6" ht="57">
      <c r="A39" s="52"/>
      <c r="B39" s="60" t="s">
        <v>364</v>
      </c>
      <c r="C39" s="122" t="s">
        <v>57</v>
      </c>
      <c r="D39" s="141">
        <v>1</v>
      </c>
      <c r="E39" s="125"/>
      <c r="F39" s="124">
        <f>E39*D39</f>
        <v>0</v>
      </c>
    </row>
    <row r="40" spans="1:6" ht="14.25">
      <c r="A40" s="52"/>
      <c r="B40" s="60"/>
      <c r="C40" s="159"/>
      <c r="D40" s="159" t="s">
        <v>157</v>
      </c>
      <c r="E40" s="163"/>
      <c r="F40" s="157"/>
    </row>
    <row r="41" spans="1:6" ht="71.25">
      <c r="A41" s="52" t="s">
        <v>112</v>
      </c>
      <c r="B41" s="60" t="s">
        <v>365</v>
      </c>
      <c r="C41" s="159"/>
      <c r="D41" s="159" t="s">
        <v>157</v>
      </c>
      <c r="E41" s="163"/>
      <c r="F41" s="157"/>
    </row>
    <row r="42" spans="1:6" ht="71.25">
      <c r="A42" s="52"/>
      <c r="B42" s="60" t="s">
        <v>366</v>
      </c>
      <c r="C42" s="122" t="s">
        <v>57</v>
      </c>
      <c r="D42" s="141">
        <v>5</v>
      </c>
      <c r="E42" s="125"/>
      <c r="F42" s="124">
        <f>E42*D42</f>
        <v>0</v>
      </c>
    </row>
    <row r="43" spans="1:6" ht="14.25">
      <c r="A43" s="52"/>
      <c r="B43" s="60"/>
      <c r="C43" s="159"/>
      <c r="D43" s="159" t="s">
        <v>157</v>
      </c>
      <c r="E43" s="163"/>
      <c r="F43" s="157"/>
    </row>
    <row r="44" spans="1:6" ht="71.25">
      <c r="A44" s="52" t="s">
        <v>390</v>
      </c>
      <c r="B44" s="60" t="s">
        <v>367</v>
      </c>
      <c r="C44" s="159"/>
      <c r="D44" s="159" t="s">
        <v>157</v>
      </c>
      <c r="E44" s="163"/>
      <c r="F44" s="157"/>
    </row>
    <row r="45" spans="1:6" ht="15">
      <c r="A45" s="52"/>
      <c r="B45" s="60" t="s">
        <v>368</v>
      </c>
      <c r="C45" s="122" t="s">
        <v>1</v>
      </c>
      <c r="D45" s="141">
        <v>1</v>
      </c>
      <c r="E45" s="125"/>
      <c r="F45" s="124">
        <f>E45*D45</f>
        <v>0</v>
      </c>
    </row>
    <row r="46" spans="1:6" ht="14.25">
      <c r="A46" s="52"/>
      <c r="B46" s="60"/>
      <c r="C46" s="159"/>
      <c r="D46" s="159" t="s">
        <v>157</v>
      </c>
      <c r="E46" s="163"/>
      <c r="F46" s="157"/>
    </row>
    <row r="47" spans="1:6" ht="71.25">
      <c r="A47" s="52" t="s">
        <v>391</v>
      </c>
      <c r="B47" s="60" t="s">
        <v>369</v>
      </c>
      <c r="C47" s="159"/>
      <c r="D47" s="159" t="s">
        <v>157</v>
      </c>
      <c r="E47" s="163"/>
      <c r="F47" s="157"/>
    </row>
    <row r="48" spans="1:6" ht="15">
      <c r="A48" s="52"/>
      <c r="B48" s="60" t="s">
        <v>370</v>
      </c>
      <c r="C48" s="122" t="s">
        <v>1</v>
      </c>
      <c r="D48" s="141">
        <v>1</v>
      </c>
      <c r="E48" s="125"/>
      <c r="F48" s="124">
        <f>E48*D48</f>
        <v>0</v>
      </c>
    </row>
    <row r="49" spans="1:6" ht="14.25">
      <c r="A49" s="52"/>
      <c r="B49" s="60"/>
      <c r="C49" s="159"/>
      <c r="D49" s="159" t="s">
        <v>157</v>
      </c>
      <c r="E49" s="163"/>
      <c r="F49" s="157"/>
    </row>
    <row r="50" spans="1:6" ht="71.25">
      <c r="A50" s="52" t="s">
        <v>392</v>
      </c>
      <c r="B50" s="60" t="s">
        <v>371</v>
      </c>
      <c r="C50" s="159"/>
      <c r="D50" s="159" t="s">
        <v>157</v>
      </c>
      <c r="E50" s="163"/>
      <c r="F50" s="157"/>
    </row>
    <row r="51" spans="1:6" ht="15">
      <c r="A51" s="52"/>
      <c r="B51" s="60" t="s">
        <v>372</v>
      </c>
      <c r="C51" s="122" t="s">
        <v>1</v>
      </c>
      <c r="D51" s="141">
        <v>1</v>
      </c>
      <c r="E51" s="125"/>
      <c r="F51" s="124">
        <f>E51*D51</f>
        <v>0</v>
      </c>
    </row>
    <row r="52" spans="1:6" ht="14.25">
      <c r="A52" s="52"/>
      <c r="B52" s="60"/>
      <c r="C52" s="159"/>
      <c r="D52" s="159" t="s">
        <v>157</v>
      </c>
      <c r="E52" s="163"/>
      <c r="F52" s="157"/>
    </row>
    <row r="53" spans="1:6" ht="42.75">
      <c r="A53" s="52" t="s">
        <v>393</v>
      </c>
      <c r="B53" s="60" t="s">
        <v>373</v>
      </c>
      <c r="C53" s="159"/>
      <c r="D53" s="159" t="s">
        <v>157</v>
      </c>
      <c r="E53" s="163"/>
      <c r="F53" s="157"/>
    </row>
    <row r="54" spans="1:6" ht="15">
      <c r="A54" s="52"/>
      <c r="B54" s="60" t="s">
        <v>171</v>
      </c>
      <c r="C54" s="122" t="s">
        <v>1</v>
      </c>
      <c r="D54" s="141">
        <v>1</v>
      </c>
      <c r="E54" s="125"/>
      <c r="F54" s="124">
        <f>E54*D54</f>
        <v>0</v>
      </c>
    </row>
    <row r="55" spans="1:6" ht="14.25">
      <c r="A55" s="52"/>
      <c r="B55" s="60"/>
      <c r="C55" s="159"/>
      <c r="D55" s="159" t="s">
        <v>157</v>
      </c>
      <c r="E55" s="163"/>
      <c r="F55" s="157"/>
    </row>
    <row r="56" spans="1:6" ht="228">
      <c r="A56" s="52" t="s">
        <v>394</v>
      </c>
      <c r="B56" s="60" t="s">
        <v>374</v>
      </c>
      <c r="C56" s="159"/>
      <c r="D56" s="159" t="s">
        <v>157</v>
      </c>
      <c r="E56" s="163"/>
      <c r="F56" s="157"/>
    </row>
    <row r="57" spans="1:6" ht="57">
      <c r="A57" s="52"/>
      <c r="B57" s="60" t="s">
        <v>375</v>
      </c>
      <c r="C57" s="122" t="s">
        <v>57</v>
      </c>
      <c r="D57" s="141">
        <v>1</v>
      </c>
      <c r="E57" s="125"/>
      <c r="F57" s="124">
        <f>E57*D57</f>
        <v>0</v>
      </c>
    </row>
    <row r="58" spans="1:6" ht="14.25">
      <c r="A58" s="52"/>
      <c r="B58" s="60"/>
      <c r="C58" s="159"/>
      <c r="D58" s="159" t="s">
        <v>157</v>
      </c>
      <c r="E58" s="163"/>
      <c r="F58" s="157"/>
    </row>
    <row r="59" spans="1:6" ht="57">
      <c r="A59" s="52" t="s">
        <v>395</v>
      </c>
      <c r="B59" s="60" t="s">
        <v>376</v>
      </c>
      <c r="C59" s="159"/>
      <c r="D59" s="159" t="s">
        <v>157</v>
      </c>
      <c r="E59" s="163"/>
      <c r="F59" s="157"/>
    </row>
    <row r="60" spans="1:6" ht="15">
      <c r="A60" s="52"/>
      <c r="B60" s="60"/>
      <c r="C60" s="122" t="s">
        <v>57</v>
      </c>
      <c r="D60" s="141">
        <v>1</v>
      </c>
      <c r="E60" s="125"/>
      <c r="F60" s="124">
        <f>E60*D60</f>
        <v>0</v>
      </c>
    </row>
    <row r="61" spans="1:6" ht="14.25">
      <c r="A61" s="52"/>
      <c r="B61" s="60"/>
      <c r="C61" s="159"/>
      <c r="D61" s="159" t="s">
        <v>157</v>
      </c>
      <c r="E61" s="163"/>
      <c r="F61" s="157"/>
    </row>
    <row r="62" spans="1:6" ht="42.75">
      <c r="A62" s="52" t="s">
        <v>396</v>
      </c>
      <c r="B62" s="60" t="s">
        <v>377</v>
      </c>
      <c r="C62" s="159"/>
      <c r="D62" s="159" t="s">
        <v>157</v>
      </c>
      <c r="E62" s="163"/>
      <c r="F62" s="157"/>
    </row>
    <row r="63" spans="1:6" ht="15">
      <c r="A63" s="52"/>
      <c r="B63" s="60"/>
      <c r="C63" s="122" t="s">
        <v>57</v>
      </c>
      <c r="D63" s="141">
        <v>1</v>
      </c>
      <c r="E63" s="125"/>
      <c r="F63" s="124">
        <f>E63*D63</f>
        <v>0</v>
      </c>
    </row>
    <row r="64" spans="1:6" ht="14.25">
      <c r="A64" s="52"/>
      <c r="B64" s="60"/>
      <c r="C64" s="159"/>
      <c r="D64" s="159" t="s">
        <v>157</v>
      </c>
      <c r="E64" s="163"/>
      <c r="F64" s="157"/>
    </row>
    <row r="65" spans="1:6" ht="42.75">
      <c r="A65" s="52" t="s">
        <v>397</v>
      </c>
      <c r="B65" s="60" t="s">
        <v>378</v>
      </c>
      <c r="C65" s="159"/>
      <c r="D65" s="159" t="s">
        <v>157</v>
      </c>
      <c r="E65" s="163"/>
      <c r="F65" s="157"/>
    </row>
    <row r="66" spans="1:6" ht="15">
      <c r="A66" s="52"/>
      <c r="B66" s="60"/>
      <c r="C66" s="122" t="s">
        <v>57</v>
      </c>
      <c r="D66" s="141">
        <v>1</v>
      </c>
      <c r="E66" s="125"/>
      <c r="F66" s="124">
        <f>E66*D66</f>
        <v>0</v>
      </c>
    </row>
    <row r="67" spans="1:6" ht="14.25">
      <c r="A67" s="52"/>
      <c r="B67" s="60"/>
      <c r="C67" s="159"/>
      <c r="D67" s="159" t="s">
        <v>157</v>
      </c>
      <c r="E67" s="163"/>
      <c r="F67" s="157"/>
    </row>
    <row r="68" spans="1:6" ht="42.75">
      <c r="A68" s="52" t="s">
        <v>398</v>
      </c>
      <c r="B68" s="60" t="s">
        <v>379</v>
      </c>
      <c r="C68" s="159"/>
      <c r="D68" s="159" t="s">
        <v>157</v>
      </c>
      <c r="E68" s="163"/>
      <c r="F68" s="157"/>
    </row>
    <row r="69" spans="1:6" ht="15">
      <c r="A69" s="52"/>
      <c r="B69" s="60"/>
      <c r="C69" s="122" t="s">
        <v>57</v>
      </c>
      <c r="D69" s="141">
        <v>1</v>
      </c>
      <c r="E69" s="125"/>
      <c r="F69" s="124">
        <f>E69*D69</f>
        <v>0</v>
      </c>
    </row>
    <row r="70" spans="1:6" ht="14.25">
      <c r="A70" s="52"/>
      <c r="B70" s="60"/>
      <c r="C70" s="159"/>
      <c r="D70" s="159" t="s">
        <v>157</v>
      </c>
      <c r="E70" s="163"/>
      <c r="F70" s="157"/>
    </row>
    <row r="71" spans="1:6" ht="57">
      <c r="A71" s="52" t="s">
        <v>399</v>
      </c>
      <c r="B71" s="60" t="s">
        <v>380</v>
      </c>
      <c r="C71" s="159"/>
      <c r="D71" s="159" t="s">
        <v>157</v>
      </c>
      <c r="E71" s="163"/>
      <c r="F71" s="157"/>
    </row>
    <row r="72" spans="1:6" ht="15">
      <c r="A72" s="52"/>
      <c r="B72" s="60" t="s">
        <v>381</v>
      </c>
      <c r="C72" s="122" t="s">
        <v>158</v>
      </c>
      <c r="D72" s="141">
        <v>45</v>
      </c>
      <c r="E72" s="125"/>
      <c r="F72" s="124">
        <f>E72*D72</f>
        <v>0</v>
      </c>
    </row>
    <row r="73" spans="1:6" ht="14.25">
      <c r="A73" s="52"/>
      <c r="B73" s="60"/>
      <c r="C73" s="159"/>
      <c r="D73" s="159" t="s">
        <v>157</v>
      </c>
      <c r="E73" s="163"/>
      <c r="F73" s="157"/>
    </row>
    <row r="74" spans="1:6" ht="28.5">
      <c r="A74" s="52" t="s">
        <v>400</v>
      </c>
      <c r="B74" s="60" t="s">
        <v>382</v>
      </c>
      <c r="C74" s="159"/>
      <c r="D74" s="159" t="s">
        <v>157</v>
      </c>
      <c r="E74" s="163"/>
      <c r="F74" s="157"/>
    </row>
    <row r="75" spans="1:6" ht="15">
      <c r="A75" s="52"/>
      <c r="B75" s="60" t="s">
        <v>383</v>
      </c>
      <c r="C75" s="122" t="s">
        <v>1</v>
      </c>
      <c r="D75" s="141">
        <v>4</v>
      </c>
      <c r="E75" s="125"/>
      <c r="F75" s="124">
        <f>E75*D75</f>
        <v>0</v>
      </c>
    </row>
    <row r="76" spans="1:6" ht="14.25">
      <c r="A76" s="52"/>
      <c r="B76" s="60"/>
      <c r="C76" s="159"/>
      <c r="D76" s="159" t="s">
        <v>157</v>
      </c>
      <c r="E76" s="163"/>
      <c r="F76" s="157"/>
    </row>
    <row r="77" spans="1:6" ht="28.5">
      <c r="A77" s="52" t="s">
        <v>401</v>
      </c>
      <c r="B77" s="60" t="s">
        <v>384</v>
      </c>
      <c r="C77" s="159"/>
      <c r="D77" s="159" t="s">
        <v>157</v>
      </c>
      <c r="E77" s="163"/>
      <c r="F77" s="157"/>
    </row>
    <row r="78" spans="1:6" ht="15">
      <c r="A78" s="52"/>
      <c r="B78" s="60"/>
      <c r="C78" s="122" t="s">
        <v>1</v>
      </c>
      <c r="D78" s="141">
        <v>2</v>
      </c>
      <c r="E78" s="125"/>
      <c r="F78" s="124">
        <f>E78*D78</f>
        <v>0</v>
      </c>
    </row>
    <row r="79" spans="1:6" ht="14.25">
      <c r="A79" s="52"/>
      <c r="B79" s="60"/>
      <c r="C79" s="159"/>
      <c r="D79" s="159" t="s">
        <v>157</v>
      </c>
      <c r="E79" s="163"/>
      <c r="F79" s="157"/>
    </row>
    <row r="80" spans="1:6" ht="42.75">
      <c r="A80" s="52" t="s">
        <v>402</v>
      </c>
      <c r="B80" s="60" t="s">
        <v>385</v>
      </c>
      <c r="C80" s="159"/>
      <c r="D80" s="159" t="s">
        <v>157</v>
      </c>
      <c r="E80" s="163"/>
      <c r="F80" s="157"/>
    </row>
    <row r="81" spans="1:6" ht="15">
      <c r="A81" s="52"/>
      <c r="B81" s="60"/>
      <c r="C81" s="122" t="s">
        <v>57</v>
      </c>
      <c r="D81" s="141">
        <v>1</v>
      </c>
      <c r="E81" s="125"/>
      <c r="F81" s="124">
        <f>E81*D81</f>
        <v>0</v>
      </c>
    </row>
    <row r="82" spans="1:6" ht="14.25">
      <c r="A82" s="52"/>
      <c r="B82" s="60"/>
      <c r="C82" s="159"/>
      <c r="D82" s="159" t="s">
        <v>157</v>
      </c>
      <c r="E82" s="163"/>
      <c r="F82" s="157"/>
    </row>
    <row r="83" spans="1:6" ht="71.25">
      <c r="A83" s="52" t="s">
        <v>403</v>
      </c>
      <c r="B83" s="60" t="s">
        <v>386</v>
      </c>
      <c r="C83" s="159"/>
      <c r="D83" s="159" t="s">
        <v>157</v>
      </c>
      <c r="E83" s="163"/>
      <c r="F83" s="157"/>
    </row>
    <row r="84" spans="1:6" ht="15">
      <c r="A84" s="52"/>
      <c r="B84" s="60"/>
      <c r="C84" s="122" t="s">
        <v>57</v>
      </c>
      <c r="D84" s="141">
        <v>1</v>
      </c>
      <c r="E84" s="125"/>
      <c r="F84" s="124">
        <f>E84*D84</f>
        <v>0</v>
      </c>
    </row>
    <row r="85" spans="1:6" ht="14.25">
      <c r="A85" s="52"/>
      <c r="B85" s="60"/>
      <c r="C85" s="159"/>
      <c r="D85" s="159" t="s">
        <v>157</v>
      </c>
      <c r="E85" s="163"/>
      <c r="F85" s="157"/>
    </row>
    <row r="86" spans="1:6" ht="28.5">
      <c r="A86" s="52" t="s">
        <v>404</v>
      </c>
      <c r="B86" s="60" t="s">
        <v>387</v>
      </c>
      <c r="C86" s="159"/>
      <c r="D86" s="159" t="s">
        <v>157</v>
      </c>
      <c r="E86" s="163"/>
      <c r="F86" s="157"/>
    </row>
    <row r="87" spans="1:6" ht="15">
      <c r="A87" s="52"/>
      <c r="B87" s="60"/>
      <c r="C87" s="122" t="s">
        <v>57</v>
      </c>
      <c r="D87" s="141">
        <v>1</v>
      </c>
      <c r="E87" s="125"/>
      <c r="F87" s="124">
        <f>E87*D87</f>
        <v>0</v>
      </c>
    </row>
    <row r="88" spans="1:6" ht="14.25">
      <c r="A88" s="52"/>
      <c r="B88" s="60"/>
      <c r="C88" s="159"/>
      <c r="D88" s="159" t="s">
        <v>157</v>
      </c>
      <c r="E88" s="163"/>
      <c r="F88" s="157"/>
    </row>
    <row r="89" spans="1:6" ht="99.75">
      <c r="A89" s="52" t="s">
        <v>405</v>
      </c>
      <c r="B89" s="60" t="s">
        <v>388</v>
      </c>
      <c r="C89" s="158"/>
      <c r="D89" s="159" t="s">
        <v>157</v>
      </c>
      <c r="E89" s="160"/>
      <c r="F89" s="161"/>
    </row>
    <row r="90" spans="1:6" ht="15">
      <c r="A90" s="52"/>
      <c r="B90" s="60"/>
      <c r="C90" s="122" t="s">
        <v>57</v>
      </c>
      <c r="D90" s="141">
        <v>1</v>
      </c>
      <c r="E90" s="125"/>
      <c r="F90" s="124">
        <f>E90*D90</f>
        <v>0</v>
      </c>
    </row>
    <row r="91" spans="1:6" ht="14.25">
      <c r="A91" s="52"/>
      <c r="B91" s="60"/>
      <c r="C91" s="159"/>
      <c r="D91" s="159" t="s">
        <v>157</v>
      </c>
      <c r="E91" s="163"/>
      <c r="F91" s="157"/>
    </row>
    <row r="92" spans="1:6" ht="99.75">
      <c r="A92" s="52" t="s">
        <v>406</v>
      </c>
      <c r="B92" s="60" t="s">
        <v>389</v>
      </c>
      <c r="C92" s="158"/>
      <c r="D92" s="159" t="s">
        <v>157</v>
      </c>
      <c r="E92" s="160"/>
      <c r="F92" s="161"/>
    </row>
    <row r="93" spans="1:6" ht="15">
      <c r="A93" s="52"/>
      <c r="B93" s="60"/>
      <c r="C93" s="122" t="s">
        <v>57</v>
      </c>
      <c r="D93" s="141">
        <v>1</v>
      </c>
      <c r="E93" s="125"/>
      <c r="F93" s="124">
        <f>E93*D93</f>
        <v>0</v>
      </c>
    </row>
    <row r="94" spans="1:6" ht="14.25">
      <c r="A94" s="52"/>
      <c r="B94" s="60"/>
      <c r="C94" s="159"/>
      <c r="D94" s="159" t="s">
        <v>157</v>
      </c>
      <c r="E94" s="163"/>
      <c r="F94" s="157"/>
    </row>
    <row r="95" spans="1:6" ht="14.25">
      <c r="A95" s="52" t="s">
        <v>407</v>
      </c>
      <c r="B95" s="60" t="s">
        <v>161</v>
      </c>
      <c r="C95" s="158"/>
      <c r="D95" s="159" t="s">
        <v>157</v>
      </c>
      <c r="E95" s="160"/>
      <c r="F95" s="161"/>
    </row>
    <row r="96" spans="1:6" ht="15">
      <c r="A96" s="52"/>
      <c r="B96" s="60"/>
      <c r="C96" s="122" t="s">
        <v>57</v>
      </c>
      <c r="D96" s="141">
        <v>1</v>
      </c>
      <c r="E96" s="125"/>
      <c r="F96" s="124">
        <f>E96*D96</f>
        <v>0</v>
      </c>
    </row>
    <row r="97" spans="1:6" ht="14.25">
      <c r="A97" s="52"/>
      <c r="B97" s="60"/>
      <c r="C97" s="164"/>
      <c r="D97" s="159" t="s">
        <v>157</v>
      </c>
      <c r="E97" s="165"/>
      <c r="F97" s="157"/>
    </row>
    <row r="98" spans="1:6" ht="14.25">
      <c r="A98" s="52" t="s">
        <v>408</v>
      </c>
      <c r="B98" s="60" t="s">
        <v>154</v>
      </c>
      <c r="C98" s="158"/>
      <c r="D98" s="159" t="s">
        <v>157</v>
      </c>
      <c r="E98" s="163"/>
      <c r="F98" s="157"/>
    </row>
    <row r="99" spans="1:6" ht="15">
      <c r="A99" s="52"/>
      <c r="B99" s="60"/>
      <c r="C99" s="122" t="s">
        <v>57</v>
      </c>
      <c r="D99" s="141">
        <v>1</v>
      </c>
      <c r="E99" s="125"/>
      <c r="F99" s="124">
        <f>E99*D99</f>
        <v>0</v>
      </c>
    </row>
    <row r="100" spans="1:6" ht="14.25">
      <c r="A100" s="52"/>
      <c r="B100" s="60"/>
      <c r="C100" s="159"/>
      <c r="D100" s="159" t="s">
        <v>157</v>
      </c>
      <c r="E100" s="163"/>
      <c r="F100" s="157"/>
    </row>
    <row r="101" spans="1:6" ht="14.25">
      <c r="A101" s="52" t="s">
        <v>409</v>
      </c>
      <c r="B101" s="60" t="s">
        <v>155</v>
      </c>
      <c r="C101" s="158"/>
      <c r="D101" s="159" t="s">
        <v>157</v>
      </c>
      <c r="E101" s="163"/>
      <c r="F101" s="157"/>
    </row>
    <row r="102" spans="1:6" ht="15">
      <c r="A102" s="52"/>
      <c r="B102" s="60"/>
      <c r="C102" s="122" t="s">
        <v>57</v>
      </c>
      <c r="D102" s="141">
        <v>1</v>
      </c>
      <c r="E102" s="125"/>
      <c r="F102" s="124">
        <f>E102*D102</f>
        <v>0</v>
      </c>
    </row>
    <row r="103" spans="1:6" s="7" customFormat="1" ht="15" customHeight="1">
      <c r="A103" s="8"/>
      <c r="B103" s="11"/>
      <c r="C103" s="52"/>
      <c r="D103" s="54"/>
      <c r="E103" s="54"/>
      <c r="F103" s="55"/>
    </row>
    <row r="104" spans="1:6" ht="43.5">
      <c r="A104" s="52"/>
      <c r="B104" s="66" t="s">
        <v>410</v>
      </c>
      <c r="C104" s="52"/>
      <c r="D104" s="53"/>
      <c r="E104" s="54"/>
      <c r="F104" s="55"/>
    </row>
    <row r="105" spans="1:6" s="7" customFormat="1" ht="43.5">
      <c r="A105" s="8"/>
      <c r="B105" s="66" t="s">
        <v>26</v>
      </c>
      <c r="C105" s="52"/>
      <c r="D105" s="53"/>
      <c r="E105" s="54"/>
      <c r="F105" s="55"/>
    </row>
    <row r="106" spans="1:6" s="7" customFormat="1" ht="57.75">
      <c r="A106" s="8"/>
      <c r="B106" s="66" t="s">
        <v>156</v>
      </c>
      <c r="C106" s="52"/>
      <c r="D106" s="53"/>
      <c r="E106" s="54"/>
      <c r="F106" s="55"/>
    </row>
    <row r="107" spans="1:6" s="7" customFormat="1" ht="19.5" thickBot="1">
      <c r="A107" s="8"/>
      <c r="B107" s="36"/>
      <c r="C107" s="37"/>
      <c r="D107" s="38"/>
      <c r="E107" s="39"/>
      <c r="F107" s="55"/>
    </row>
    <row r="108" spans="1:6" s="7" customFormat="1" ht="19.5" thickBot="1">
      <c r="A108" s="8"/>
      <c r="B108" s="36" t="str">
        <f>B13</f>
        <v>SOLARNA INSTALACIJA ZA PRIPREMU PTV</v>
      </c>
      <c r="C108" s="37"/>
      <c r="D108" s="38"/>
      <c r="E108" s="39" t="s">
        <v>17</v>
      </c>
      <c r="F108" s="40">
        <f>SUM(F15:F106)</f>
        <v>0</v>
      </c>
    </row>
    <row r="109" spans="1:6" s="7" customFormat="1" ht="18.75">
      <c r="A109" s="8"/>
      <c r="B109" s="36"/>
      <c r="C109" s="37"/>
      <c r="D109" s="38"/>
      <c r="E109" s="39"/>
      <c r="F109" s="55"/>
    </row>
    <row r="110" spans="1:6" s="7" customFormat="1" ht="16.5" thickBot="1">
      <c r="A110" s="95" t="s">
        <v>29</v>
      </c>
      <c r="B110" s="96" t="s">
        <v>411</v>
      </c>
      <c r="C110" s="95"/>
      <c r="D110" s="96"/>
      <c r="E110" s="96"/>
      <c r="F110" s="96"/>
    </row>
    <row r="111" spans="1:6" s="7" customFormat="1" ht="16.5" thickBot="1">
      <c r="A111" s="28"/>
      <c r="B111" s="29"/>
      <c r="C111" s="30"/>
      <c r="D111" s="29"/>
      <c r="E111" s="29"/>
      <c r="F111" s="31"/>
    </row>
    <row r="112" spans="1:6" s="7" customFormat="1" ht="15">
      <c r="A112" s="59"/>
      <c r="B112" s="60"/>
      <c r="C112" s="58"/>
      <c r="D112" s="58"/>
      <c r="E112" s="57"/>
      <c r="F112" s="56"/>
    </row>
    <row r="113" spans="1:6" s="7" customFormat="1" ht="28.5">
      <c r="A113" s="52" t="s">
        <v>43</v>
      </c>
      <c r="B113" s="60" t="s">
        <v>412</v>
      </c>
      <c r="C113" s="122"/>
      <c r="D113" s="123" t="s">
        <v>157</v>
      </c>
      <c r="E113" s="123"/>
      <c r="F113" s="124"/>
    </row>
    <row r="114" spans="1:6" s="7" customFormat="1" ht="15">
      <c r="A114" s="52"/>
      <c r="B114" s="60"/>
      <c r="C114" s="122" t="s">
        <v>57</v>
      </c>
      <c r="D114" s="123">
        <v>1</v>
      </c>
      <c r="E114" s="123"/>
      <c r="F114" s="124">
        <f>E114*D114</f>
        <v>0</v>
      </c>
    </row>
    <row r="115" spans="1:6" s="7" customFormat="1" ht="15">
      <c r="A115" s="52"/>
      <c r="B115" s="60"/>
      <c r="C115" s="122"/>
      <c r="D115" s="123" t="s">
        <v>157</v>
      </c>
      <c r="E115" s="123"/>
      <c r="F115" s="124"/>
    </row>
    <row r="116" spans="1:6" s="7" customFormat="1" ht="28.5">
      <c r="A116" s="52" t="s">
        <v>162</v>
      </c>
      <c r="B116" s="60" t="s">
        <v>413</v>
      </c>
      <c r="C116" s="122"/>
      <c r="D116" s="123" t="s">
        <v>157</v>
      </c>
      <c r="E116" s="123"/>
      <c r="F116" s="124"/>
    </row>
    <row r="117" spans="1:6" s="7" customFormat="1" ht="15">
      <c r="A117" s="52"/>
      <c r="B117" s="60"/>
      <c r="C117" s="122" t="s">
        <v>57</v>
      </c>
      <c r="D117" s="123">
        <v>111</v>
      </c>
      <c r="E117" s="123"/>
      <c r="F117" s="124">
        <f>E117*D117</f>
        <v>0</v>
      </c>
    </row>
    <row r="118" spans="1:6" s="7" customFormat="1" ht="15">
      <c r="A118" s="52"/>
      <c r="B118" s="60"/>
      <c r="C118" s="122"/>
      <c r="D118" s="123" t="s">
        <v>157</v>
      </c>
      <c r="E118" s="123"/>
      <c r="F118" s="124"/>
    </row>
    <row r="119" spans="1:6" s="7" customFormat="1" ht="99.75">
      <c r="A119" s="52" t="s">
        <v>163</v>
      </c>
      <c r="B119" s="60" t="s">
        <v>414</v>
      </c>
      <c r="C119" s="122"/>
      <c r="D119" s="123" t="s">
        <v>157</v>
      </c>
      <c r="E119" s="123"/>
      <c r="F119" s="124"/>
    </row>
    <row r="120" spans="1:6" s="7" customFormat="1" ht="28.5">
      <c r="A120" s="52"/>
      <c r="B120" s="60" t="s">
        <v>415</v>
      </c>
      <c r="C120" s="122" t="s">
        <v>1</v>
      </c>
      <c r="D120" s="123">
        <v>111</v>
      </c>
      <c r="E120" s="123"/>
      <c r="F120" s="124">
        <f>E120*D120</f>
        <v>0</v>
      </c>
    </row>
    <row r="121" spans="1:6" s="7" customFormat="1" ht="15">
      <c r="A121" s="52"/>
      <c r="B121" s="60"/>
      <c r="C121" s="122"/>
      <c r="D121" s="123" t="s">
        <v>157</v>
      </c>
      <c r="E121" s="123"/>
      <c r="F121" s="124"/>
    </row>
    <row r="122" spans="1:6" s="7" customFormat="1" ht="42.75">
      <c r="A122" s="52" t="s">
        <v>164</v>
      </c>
      <c r="B122" s="60" t="s">
        <v>416</v>
      </c>
      <c r="C122" s="122"/>
      <c r="D122" s="123" t="s">
        <v>157</v>
      </c>
      <c r="E122" s="123"/>
      <c r="F122" s="124"/>
    </row>
    <row r="123" spans="1:6" s="7" customFormat="1" ht="15">
      <c r="A123" s="52"/>
      <c r="B123" s="60" t="s">
        <v>178</v>
      </c>
      <c r="C123" s="122"/>
      <c r="D123" s="123"/>
      <c r="E123" s="123"/>
      <c r="F123" s="124"/>
    </row>
    <row r="124" spans="1:6" s="7" customFormat="1" ht="71.25">
      <c r="A124" s="52"/>
      <c r="B124" s="60" t="s">
        <v>170</v>
      </c>
      <c r="C124" s="122" t="s">
        <v>1</v>
      </c>
      <c r="D124" s="123">
        <v>111</v>
      </c>
      <c r="E124" s="123"/>
      <c r="F124" s="124">
        <f>E124*D124</f>
        <v>0</v>
      </c>
    </row>
    <row r="125" spans="1:6" s="7" customFormat="1" ht="15">
      <c r="A125" s="52"/>
      <c r="B125" s="60"/>
      <c r="C125" s="122"/>
      <c r="D125" s="123"/>
      <c r="E125" s="123"/>
      <c r="F125" s="124"/>
    </row>
    <row r="126" spans="1:6" s="7" customFormat="1" ht="42.75">
      <c r="A126" s="52" t="s">
        <v>165</v>
      </c>
      <c r="B126" s="60" t="s">
        <v>417</v>
      </c>
      <c r="C126" s="122"/>
      <c r="D126" s="123" t="s">
        <v>157</v>
      </c>
      <c r="E126" s="123"/>
      <c r="F126" s="124"/>
    </row>
    <row r="127" spans="1:6" s="7" customFormat="1" ht="71.25">
      <c r="A127" s="52"/>
      <c r="B127" s="60" t="s">
        <v>179</v>
      </c>
      <c r="C127" s="122" t="s">
        <v>1</v>
      </c>
      <c r="D127" s="123">
        <v>111</v>
      </c>
      <c r="E127" s="123"/>
      <c r="F127" s="124">
        <f>E127*D127</f>
        <v>0</v>
      </c>
    </row>
    <row r="128" spans="1:6" s="7" customFormat="1" ht="15">
      <c r="A128" s="52"/>
      <c r="B128" s="60"/>
      <c r="C128" s="122"/>
      <c r="D128" s="123" t="s">
        <v>157</v>
      </c>
      <c r="E128" s="123"/>
      <c r="F128" s="124"/>
    </row>
    <row r="129" spans="1:6" s="7" customFormat="1" ht="15">
      <c r="A129" s="52"/>
      <c r="B129" s="60"/>
      <c r="C129" s="122"/>
      <c r="D129" s="123"/>
      <c r="E129" s="123"/>
      <c r="F129" s="124"/>
    </row>
    <row r="130" spans="1:6" s="7" customFormat="1" ht="327.75">
      <c r="A130" s="52" t="s">
        <v>166</v>
      </c>
      <c r="B130" s="60" t="s">
        <v>418</v>
      </c>
      <c r="C130" s="122"/>
      <c r="D130" s="123" t="s">
        <v>157</v>
      </c>
      <c r="E130" s="123"/>
      <c r="F130" s="124"/>
    </row>
    <row r="131" spans="1:6" s="7" customFormat="1" ht="28.5">
      <c r="A131" s="52"/>
      <c r="B131" s="60" t="s">
        <v>419</v>
      </c>
      <c r="C131" s="122"/>
      <c r="D131" s="123"/>
      <c r="E131" s="123"/>
      <c r="F131" s="124"/>
    </row>
    <row r="132" spans="1:6" s="7" customFormat="1" ht="71.25">
      <c r="A132" s="52"/>
      <c r="B132" s="60" t="s">
        <v>170</v>
      </c>
      <c r="C132" s="122" t="s">
        <v>57</v>
      </c>
      <c r="D132" s="123">
        <v>2</v>
      </c>
      <c r="E132" s="123"/>
      <c r="F132" s="124">
        <f>E132*D132</f>
        <v>0</v>
      </c>
    </row>
    <row r="133" spans="1:6" s="7" customFormat="1" ht="342">
      <c r="A133" s="52"/>
      <c r="B133" s="60" t="s">
        <v>361</v>
      </c>
      <c r="C133" s="122"/>
      <c r="D133" s="123" t="s">
        <v>157</v>
      </c>
      <c r="E133" s="123"/>
      <c r="F133" s="124"/>
    </row>
    <row r="134" spans="1:6" s="7" customFormat="1" ht="327.75">
      <c r="A134" s="52" t="s">
        <v>167</v>
      </c>
      <c r="B134" s="60" t="s">
        <v>420</v>
      </c>
      <c r="C134" s="122"/>
      <c r="D134" s="123" t="s">
        <v>157</v>
      </c>
      <c r="E134" s="123"/>
      <c r="F134" s="124"/>
    </row>
    <row r="135" spans="1:6" s="7" customFormat="1" ht="15">
      <c r="A135" s="52"/>
      <c r="B135" s="60" t="s">
        <v>421</v>
      </c>
      <c r="C135" s="122"/>
      <c r="D135" s="123"/>
      <c r="E135" s="123"/>
      <c r="F135" s="124"/>
    </row>
    <row r="136" spans="1:6" s="7" customFormat="1" ht="71.25">
      <c r="A136" s="52"/>
      <c r="B136" s="60" t="s">
        <v>170</v>
      </c>
      <c r="C136" s="122" t="s">
        <v>57</v>
      </c>
      <c r="D136" s="123">
        <v>1</v>
      </c>
      <c r="E136" s="123"/>
      <c r="F136" s="124">
        <f>E136*D136</f>
        <v>0</v>
      </c>
    </row>
    <row r="137" spans="1:6" s="7" customFormat="1" ht="15">
      <c r="A137" s="52"/>
      <c r="B137" s="60"/>
      <c r="C137" s="122"/>
      <c r="D137" s="123" t="s">
        <v>157</v>
      </c>
      <c r="E137" s="123"/>
      <c r="F137" s="124"/>
    </row>
    <row r="138" spans="1:6" s="7" customFormat="1" ht="28.5">
      <c r="A138" s="52" t="s">
        <v>168</v>
      </c>
      <c r="B138" s="60" t="s">
        <v>422</v>
      </c>
      <c r="C138" s="122"/>
      <c r="D138" s="123" t="s">
        <v>157</v>
      </c>
      <c r="E138" s="123"/>
      <c r="F138" s="124"/>
    </row>
    <row r="139" spans="1:6" s="7" customFormat="1" ht="15">
      <c r="A139" s="52"/>
      <c r="B139" s="60"/>
      <c r="C139" s="122" t="s">
        <v>57</v>
      </c>
      <c r="D139" s="123">
        <v>1</v>
      </c>
      <c r="E139" s="123"/>
      <c r="F139" s="124">
        <f>E139*D139</f>
        <v>0</v>
      </c>
    </row>
    <row r="140" spans="1:6" s="7" customFormat="1" ht="15">
      <c r="A140" s="52"/>
      <c r="B140" s="60"/>
      <c r="C140" s="122"/>
      <c r="D140" s="123" t="s">
        <v>157</v>
      </c>
      <c r="E140" s="123"/>
      <c r="F140" s="124"/>
    </row>
    <row r="141" spans="1:6" s="7" customFormat="1" ht="42.75">
      <c r="A141" s="52" t="s">
        <v>169</v>
      </c>
      <c r="B141" s="60" t="s">
        <v>173</v>
      </c>
      <c r="C141" s="122"/>
      <c r="D141" s="123" t="s">
        <v>157</v>
      </c>
      <c r="E141" s="123"/>
      <c r="F141" s="124"/>
    </row>
    <row r="142" spans="1:6" s="7" customFormat="1" ht="15">
      <c r="A142" s="52"/>
      <c r="B142" s="60"/>
      <c r="C142" s="122" t="s">
        <v>57</v>
      </c>
      <c r="D142" s="123">
        <v>1</v>
      </c>
      <c r="E142" s="123"/>
      <c r="F142" s="124">
        <f>E142*D142</f>
        <v>0</v>
      </c>
    </row>
    <row r="143" spans="1:6" s="7" customFormat="1" ht="15">
      <c r="A143" s="52"/>
      <c r="B143" s="60"/>
      <c r="C143" s="122"/>
      <c r="D143" s="123" t="s">
        <v>157</v>
      </c>
      <c r="E143" s="123"/>
      <c r="F143" s="124"/>
    </row>
    <row r="144" spans="1:6" s="7" customFormat="1" ht="15">
      <c r="A144" s="52" t="s">
        <v>424</v>
      </c>
      <c r="B144" s="60" t="s">
        <v>174</v>
      </c>
      <c r="C144" s="122"/>
      <c r="D144" s="123" t="s">
        <v>157</v>
      </c>
      <c r="E144" s="123"/>
      <c r="F144" s="124"/>
    </row>
    <row r="145" spans="1:6" s="7" customFormat="1" ht="15">
      <c r="A145" s="52"/>
      <c r="B145" s="60"/>
      <c r="C145" s="122" t="s">
        <v>57</v>
      </c>
      <c r="D145" s="123">
        <v>1</v>
      </c>
      <c r="E145" s="123"/>
      <c r="F145" s="124">
        <f>E145*D145</f>
        <v>0</v>
      </c>
    </row>
    <row r="146" spans="1:6" s="7" customFormat="1" ht="15">
      <c r="A146" s="52"/>
      <c r="B146" s="60"/>
      <c r="C146" s="122"/>
      <c r="D146" s="123" t="s">
        <v>157</v>
      </c>
      <c r="E146" s="123"/>
      <c r="F146" s="124"/>
    </row>
    <row r="147" spans="1:6" s="7" customFormat="1" ht="15">
      <c r="A147" s="52" t="s">
        <v>425</v>
      </c>
      <c r="B147" s="60" t="s">
        <v>161</v>
      </c>
      <c r="C147" s="122"/>
      <c r="D147" s="123" t="s">
        <v>157</v>
      </c>
      <c r="E147" s="123"/>
      <c r="F147" s="124"/>
    </row>
    <row r="148" spans="1:6" s="7" customFormat="1" ht="15">
      <c r="A148" s="52"/>
      <c r="B148" s="60"/>
      <c r="C148" s="122" t="s">
        <v>57</v>
      </c>
      <c r="D148" s="123">
        <v>1</v>
      </c>
      <c r="E148" s="123"/>
      <c r="F148" s="124">
        <f>E148*D148</f>
        <v>0</v>
      </c>
    </row>
    <row r="149" spans="1:6" s="7" customFormat="1" ht="15">
      <c r="A149" s="52"/>
      <c r="B149" s="60"/>
      <c r="C149" s="122"/>
      <c r="D149" s="123" t="s">
        <v>157</v>
      </c>
      <c r="E149" s="123"/>
      <c r="F149" s="124"/>
    </row>
    <row r="150" spans="1:6" s="7" customFormat="1" ht="15">
      <c r="A150" s="52" t="s">
        <v>426</v>
      </c>
      <c r="B150" s="60" t="s">
        <v>154</v>
      </c>
      <c r="C150" s="122"/>
      <c r="D150" s="123" t="s">
        <v>157</v>
      </c>
      <c r="E150" s="123"/>
      <c r="F150" s="124"/>
    </row>
    <row r="151" spans="1:6" s="7" customFormat="1" ht="15">
      <c r="A151" s="52"/>
      <c r="B151" s="60"/>
      <c r="C151" s="122" t="s">
        <v>57</v>
      </c>
      <c r="D151" s="123">
        <v>1</v>
      </c>
      <c r="E151" s="123"/>
      <c r="F151" s="124">
        <f>E151*D151</f>
        <v>0</v>
      </c>
    </row>
    <row r="152" spans="1:6" s="7" customFormat="1" ht="15">
      <c r="A152" s="52"/>
      <c r="B152" s="60"/>
      <c r="C152" s="122"/>
      <c r="D152" s="123" t="s">
        <v>157</v>
      </c>
      <c r="E152" s="123"/>
      <c r="F152" s="124"/>
    </row>
    <row r="153" spans="1:6" s="7" customFormat="1" ht="15">
      <c r="A153" s="52" t="s">
        <v>427</v>
      </c>
      <c r="B153" s="60" t="s">
        <v>155</v>
      </c>
      <c r="C153" s="122"/>
      <c r="D153" s="123" t="s">
        <v>157</v>
      </c>
      <c r="E153" s="123"/>
      <c r="F153" s="124"/>
    </row>
    <row r="154" spans="1:6" s="7" customFormat="1" ht="15">
      <c r="A154" s="52"/>
      <c r="B154" s="60"/>
      <c r="C154" s="122" t="s">
        <v>57</v>
      </c>
      <c r="D154" s="123">
        <v>1</v>
      </c>
      <c r="E154" s="123"/>
      <c r="F154" s="124">
        <f>E154*D154</f>
        <v>0</v>
      </c>
    </row>
    <row r="155" spans="1:6" s="7" customFormat="1" ht="15">
      <c r="A155" s="52"/>
      <c r="B155" s="60"/>
      <c r="C155" s="122"/>
      <c r="D155" s="123"/>
      <c r="E155" s="123"/>
      <c r="F155" s="124"/>
    </row>
    <row r="156" spans="1:6" ht="43.5">
      <c r="A156" s="52"/>
      <c r="B156" s="66" t="s">
        <v>423</v>
      </c>
      <c r="C156" s="52"/>
      <c r="D156" s="53"/>
      <c r="E156" s="54"/>
      <c r="F156" s="55"/>
    </row>
    <row r="157" spans="1:6" s="5" customFormat="1" ht="43.5">
      <c r="A157" s="8"/>
      <c r="B157" s="66" t="s">
        <v>26</v>
      </c>
      <c r="C157" s="52"/>
      <c r="D157" s="53"/>
      <c r="E157" s="54"/>
      <c r="F157" s="55"/>
    </row>
    <row r="158" spans="1:6" s="5" customFormat="1" ht="57.75">
      <c r="A158" s="8"/>
      <c r="B158" s="66" t="s">
        <v>156</v>
      </c>
      <c r="C158" s="52"/>
      <c r="D158" s="53"/>
      <c r="E158" s="54"/>
      <c r="F158" s="55"/>
    </row>
    <row r="159" spans="1:6" s="5" customFormat="1" ht="15" customHeight="1" thickBot="1">
      <c r="A159" s="8"/>
      <c r="B159" s="36"/>
      <c r="C159" s="37"/>
      <c r="D159" s="38"/>
      <c r="E159" s="39"/>
      <c r="F159" s="55"/>
    </row>
    <row r="160" spans="1:6" s="5" customFormat="1" ht="19.5" thickBot="1">
      <c r="A160" s="8"/>
      <c r="B160" s="36" t="str">
        <f>B110</f>
        <v>INSTALACIJA GRIJANJA</v>
      </c>
      <c r="C160" s="37"/>
      <c r="D160" s="38"/>
      <c r="E160" s="39" t="s">
        <v>17</v>
      </c>
      <c r="F160" s="40">
        <f>SUM(F113:F158)</f>
        <v>0</v>
      </c>
    </row>
    <row r="161" spans="1:6" s="5" customFormat="1" ht="12.75" customHeight="1">
      <c r="A161" s="8"/>
      <c r="B161" s="36"/>
      <c r="C161" s="37"/>
      <c r="D161" s="38"/>
      <c r="E161" s="39"/>
      <c r="F161" s="55"/>
    </row>
    <row r="162" spans="1:6" s="5" customFormat="1" ht="16.5" thickBot="1">
      <c r="A162" s="25" t="s">
        <v>30</v>
      </c>
      <c r="B162" s="26" t="s">
        <v>428</v>
      </c>
      <c r="C162" s="25"/>
      <c r="D162" s="26"/>
      <c r="E162" s="26"/>
      <c r="F162" s="26"/>
    </row>
    <row r="163" spans="1:6" s="5" customFormat="1" ht="16.5" thickBot="1">
      <c r="A163" s="28"/>
      <c r="B163" s="29"/>
      <c r="C163" s="30"/>
      <c r="D163" s="29"/>
      <c r="E163" s="29"/>
      <c r="F163" s="31"/>
    </row>
    <row r="164" spans="1:6" s="5" customFormat="1" ht="15">
      <c r="A164" s="52"/>
      <c r="B164" s="60"/>
      <c r="C164" s="52"/>
      <c r="D164" s="54"/>
      <c r="E164" s="54"/>
      <c r="F164" s="55"/>
    </row>
    <row r="165" spans="1:6" ht="42.75">
      <c r="A165" s="52" t="s">
        <v>90</v>
      </c>
      <c r="B165" s="60" t="s">
        <v>429</v>
      </c>
      <c r="C165" s="158"/>
      <c r="D165" s="159" t="s">
        <v>157</v>
      </c>
      <c r="E165" s="160"/>
      <c r="F165" s="161"/>
    </row>
    <row r="166" spans="1:6" ht="15">
      <c r="A166" s="52"/>
      <c r="B166" s="60" t="s">
        <v>430</v>
      </c>
      <c r="C166" s="122" t="s">
        <v>57</v>
      </c>
      <c r="D166" s="123">
        <v>3</v>
      </c>
      <c r="E166" s="123"/>
      <c r="F166" s="124">
        <f>E166*D166</f>
        <v>0</v>
      </c>
    </row>
    <row r="167" spans="1:6" ht="15">
      <c r="A167" s="52"/>
      <c r="B167" s="60"/>
      <c r="C167" s="122"/>
      <c r="D167" s="123" t="s">
        <v>157</v>
      </c>
      <c r="E167" s="123"/>
      <c r="F167" s="124"/>
    </row>
    <row r="168" spans="1:6" ht="142.5">
      <c r="A168" s="52" t="s">
        <v>103</v>
      </c>
      <c r="B168" s="60" t="s">
        <v>431</v>
      </c>
      <c r="C168" s="122"/>
      <c r="D168" s="123" t="s">
        <v>157</v>
      </c>
      <c r="E168" s="123"/>
      <c r="F168" s="124"/>
    </row>
    <row r="169" spans="1:6" ht="399">
      <c r="A169" s="52"/>
      <c r="B169" s="60" t="s">
        <v>432</v>
      </c>
      <c r="C169" s="122" t="s">
        <v>57</v>
      </c>
      <c r="D169" s="123">
        <v>1</v>
      </c>
      <c r="E169" s="123"/>
      <c r="F169" s="124">
        <f>E169*D169</f>
        <v>0</v>
      </c>
    </row>
    <row r="170" spans="1:6" ht="15">
      <c r="A170" s="52"/>
      <c r="B170" s="60"/>
      <c r="C170" s="122"/>
      <c r="D170" s="123" t="s">
        <v>157</v>
      </c>
      <c r="E170" s="123"/>
      <c r="F170" s="124"/>
    </row>
    <row r="171" spans="1:6" ht="42.75">
      <c r="A171" s="52">
        <v>3</v>
      </c>
      <c r="B171" s="60" t="s">
        <v>433</v>
      </c>
      <c r="C171" s="122"/>
      <c r="D171" s="123" t="s">
        <v>157</v>
      </c>
      <c r="E171" s="123"/>
      <c r="F171" s="124"/>
    </row>
    <row r="172" spans="1:6" ht="15">
      <c r="A172" s="52"/>
      <c r="B172" s="60" t="s">
        <v>159</v>
      </c>
      <c r="C172" s="122" t="s">
        <v>1</v>
      </c>
      <c r="D172" s="123">
        <v>7</v>
      </c>
      <c r="E172" s="123"/>
      <c r="F172" s="124">
        <f>E172*D172</f>
        <v>0</v>
      </c>
    </row>
    <row r="173" spans="1:6" ht="15">
      <c r="A173" s="52"/>
      <c r="B173" s="60"/>
      <c r="C173" s="122"/>
      <c r="D173" s="123" t="s">
        <v>157</v>
      </c>
      <c r="E173" s="123"/>
      <c r="F173" s="124"/>
    </row>
    <row r="174" spans="1:6" ht="28.5">
      <c r="A174" s="52" t="s">
        <v>104</v>
      </c>
      <c r="B174" s="60" t="s">
        <v>434</v>
      </c>
      <c r="C174" s="122"/>
      <c r="D174" s="123" t="s">
        <v>157</v>
      </c>
      <c r="E174" s="123"/>
      <c r="F174" s="124"/>
    </row>
    <row r="175" spans="1:6" ht="15">
      <c r="A175" s="52"/>
      <c r="B175" s="60" t="s">
        <v>159</v>
      </c>
      <c r="C175" s="122" t="s">
        <v>1</v>
      </c>
      <c r="D175" s="123">
        <v>1</v>
      </c>
      <c r="E175" s="123"/>
      <c r="F175" s="124">
        <f>E175*D175</f>
        <v>0</v>
      </c>
    </row>
    <row r="176" spans="1:6" ht="15">
      <c r="A176" s="52"/>
      <c r="B176" s="60"/>
      <c r="C176" s="122"/>
      <c r="D176" s="123" t="s">
        <v>157</v>
      </c>
      <c r="E176" s="123"/>
      <c r="F176" s="124"/>
    </row>
    <row r="177" spans="1:6" ht="42.75">
      <c r="A177" s="52" t="s">
        <v>128</v>
      </c>
      <c r="B177" s="60" t="s">
        <v>435</v>
      </c>
      <c r="C177" s="122"/>
      <c r="D177" s="123" t="s">
        <v>157</v>
      </c>
      <c r="E177" s="123"/>
      <c r="F177" s="124"/>
    </row>
    <row r="178" spans="1:6" ht="15">
      <c r="A178" s="52"/>
      <c r="B178" s="60"/>
      <c r="C178" s="122" t="s">
        <v>57</v>
      </c>
      <c r="D178" s="123">
        <v>3</v>
      </c>
      <c r="E178" s="123"/>
      <c r="F178" s="124">
        <f>E178*D178</f>
        <v>0</v>
      </c>
    </row>
    <row r="179" spans="1:6" ht="15">
      <c r="A179" s="52"/>
      <c r="B179" s="60"/>
      <c r="C179" s="122"/>
      <c r="D179" s="123" t="s">
        <v>157</v>
      </c>
      <c r="E179" s="123"/>
      <c r="F179" s="124"/>
    </row>
    <row r="180" spans="1:6" ht="99.75">
      <c r="A180" s="52" t="s">
        <v>193</v>
      </c>
      <c r="B180" s="60" t="s">
        <v>436</v>
      </c>
      <c r="C180" s="122"/>
      <c r="D180" s="123"/>
      <c r="E180" s="123"/>
      <c r="F180" s="124"/>
    </row>
    <row r="181" spans="1:6" ht="42.75">
      <c r="A181" s="52"/>
      <c r="B181" s="60" t="s">
        <v>437</v>
      </c>
      <c r="C181" s="122"/>
      <c r="D181" s="123"/>
      <c r="E181" s="123"/>
      <c r="F181" s="124"/>
    </row>
    <row r="182" spans="1:6" ht="15">
      <c r="A182" s="52"/>
      <c r="B182" s="60"/>
      <c r="C182" s="122"/>
      <c r="D182" s="123"/>
      <c r="E182" s="123"/>
      <c r="F182" s="124"/>
    </row>
    <row r="183" spans="1:6" ht="15">
      <c r="A183" s="52"/>
      <c r="B183" s="60" t="s">
        <v>438</v>
      </c>
      <c r="C183" s="122" t="s">
        <v>67</v>
      </c>
      <c r="D183" s="123">
        <v>77</v>
      </c>
      <c r="E183" s="123"/>
      <c r="F183" s="124">
        <f>E183*D183</f>
        <v>0</v>
      </c>
    </row>
    <row r="184" spans="1:6" ht="15">
      <c r="A184" s="52"/>
      <c r="B184" s="60"/>
      <c r="C184" s="122"/>
      <c r="D184" s="123"/>
      <c r="E184" s="123"/>
      <c r="F184" s="124"/>
    </row>
    <row r="185" spans="1:6" ht="342">
      <c r="A185" s="52" t="s">
        <v>194</v>
      </c>
      <c r="B185" s="60" t="s">
        <v>361</v>
      </c>
      <c r="C185" s="122"/>
      <c r="D185" s="123"/>
      <c r="E185" s="123"/>
      <c r="F185" s="124"/>
    </row>
    <row r="186" spans="1:6" ht="42.75">
      <c r="A186" s="52"/>
      <c r="B186" s="60" t="s">
        <v>437</v>
      </c>
      <c r="C186" s="122"/>
      <c r="D186" s="123"/>
      <c r="E186" s="123"/>
      <c r="F186" s="124"/>
    </row>
    <row r="187" spans="1:6" ht="15">
      <c r="A187" s="52"/>
      <c r="B187" s="60" t="s">
        <v>439</v>
      </c>
      <c r="C187" s="122" t="s">
        <v>67</v>
      </c>
      <c r="D187" s="123">
        <v>52</v>
      </c>
      <c r="E187" s="123"/>
      <c r="F187" s="124">
        <f>E187*D187</f>
        <v>0</v>
      </c>
    </row>
    <row r="188" spans="1:6" ht="15">
      <c r="A188" s="52"/>
      <c r="B188" s="60"/>
      <c r="C188" s="122"/>
      <c r="D188" s="123"/>
      <c r="E188" s="123"/>
      <c r="F188" s="124"/>
    </row>
    <row r="189" spans="1:6" ht="57">
      <c r="A189" s="52" t="s">
        <v>195</v>
      </c>
      <c r="B189" s="60" t="s">
        <v>440</v>
      </c>
      <c r="C189" s="122"/>
      <c r="D189" s="123"/>
      <c r="E189" s="123"/>
      <c r="F189" s="124"/>
    </row>
    <row r="190" spans="1:6" ht="42.75">
      <c r="A190" s="52"/>
      <c r="B190" s="60" t="s">
        <v>437</v>
      </c>
      <c r="C190" s="122"/>
      <c r="D190" s="123"/>
      <c r="E190" s="123"/>
      <c r="F190" s="124"/>
    </row>
    <row r="191" spans="1:6" ht="15">
      <c r="A191" s="52"/>
      <c r="B191" s="60" t="s">
        <v>439</v>
      </c>
      <c r="C191" s="122" t="s">
        <v>67</v>
      </c>
      <c r="D191" s="123">
        <v>25</v>
      </c>
      <c r="E191" s="123"/>
      <c r="F191" s="124">
        <f>E191*D191</f>
        <v>0</v>
      </c>
    </row>
    <row r="192" spans="1:6" ht="15">
      <c r="A192" s="52"/>
      <c r="B192" s="60"/>
      <c r="C192" s="122"/>
      <c r="D192" s="123"/>
      <c r="E192" s="123"/>
      <c r="F192" s="124"/>
    </row>
    <row r="193" spans="1:6" ht="28.5">
      <c r="A193" s="52" t="s">
        <v>196</v>
      </c>
      <c r="B193" s="60" t="s">
        <v>441</v>
      </c>
      <c r="C193" s="122" t="s">
        <v>57</v>
      </c>
      <c r="D193" s="123">
        <v>1</v>
      </c>
      <c r="E193" s="123"/>
      <c r="F193" s="124">
        <f>E193*D193</f>
        <v>0</v>
      </c>
    </row>
    <row r="194" spans="1:6" ht="15">
      <c r="A194" s="52"/>
      <c r="B194" s="60"/>
      <c r="C194" s="122"/>
      <c r="D194" s="123"/>
      <c r="E194" s="123"/>
      <c r="F194" s="124"/>
    </row>
    <row r="195" spans="1:6" ht="15">
      <c r="A195" s="52" t="s">
        <v>197</v>
      </c>
      <c r="B195" s="60" t="s">
        <v>442</v>
      </c>
      <c r="C195" s="122" t="s">
        <v>57</v>
      </c>
      <c r="D195" s="123">
        <v>1</v>
      </c>
      <c r="E195" s="123"/>
      <c r="F195" s="124">
        <f>E195*D195</f>
        <v>0</v>
      </c>
    </row>
    <row r="196" spans="1:6" ht="15">
      <c r="A196" s="52"/>
      <c r="B196" s="60"/>
      <c r="C196" s="122"/>
      <c r="D196" s="123"/>
      <c r="E196" s="123"/>
      <c r="F196" s="124"/>
    </row>
    <row r="197" spans="1:6" ht="15">
      <c r="A197" s="52" t="s">
        <v>198</v>
      </c>
      <c r="B197" s="60" t="s">
        <v>443</v>
      </c>
      <c r="C197" s="122" t="s">
        <v>57</v>
      </c>
      <c r="D197" s="123">
        <v>1</v>
      </c>
      <c r="E197" s="123"/>
      <c r="F197" s="124">
        <f>E197*D197</f>
        <v>0</v>
      </c>
    </row>
    <row r="198" spans="1:6" s="7" customFormat="1" ht="18.75">
      <c r="A198" s="8"/>
      <c r="B198" s="140"/>
      <c r="F198" s="55"/>
    </row>
    <row r="199" spans="1:6" s="7" customFormat="1" ht="43.5">
      <c r="A199" s="8"/>
      <c r="B199" s="66" t="s">
        <v>444</v>
      </c>
      <c r="C199" s="52"/>
      <c r="D199" s="53"/>
      <c r="E199" s="54"/>
      <c r="F199" s="55"/>
    </row>
    <row r="200" spans="1:6" s="7" customFormat="1" ht="43.5">
      <c r="A200" s="8"/>
      <c r="B200" s="66" t="s">
        <v>26</v>
      </c>
      <c r="C200" s="52"/>
      <c r="D200" s="53"/>
      <c r="E200" s="54"/>
      <c r="F200" s="55"/>
    </row>
    <row r="201" spans="1:6" s="7" customFormat="1" ht="57.75">
      <c r="A201" s="8"/>
      <c r="B201" s="66" t="s">
        <v>156</v>
      </c>
      <c r="C201" s="52"/>
      <c r="D201" s="53"/>
      <c r="E201" s="54"/>
      <c r="F201" s="55"/>
    </row>
    <row r="202" spans="1:6" s="7" customFormat="1" ht="19.5" thickBot="1">
      <c r="A202" s="8"/>
      <c r="B202" s="36"/>
      <c r="C202" s="37"/>
      <c r="D202" s="38"/>
      <c r="E202" s="39"/>
      <c r="F202" s="55"/>
    </row>
    <row r="203" spans="1:6" s="7" customFormat="1" ht="19.5" thickBot="1">
      <c r="A203" s="8"/>
      <c r="B203" s="36" t="str">
        <f>B162</f>
        <v>INSTALACIJA PITKE VODE</v>
      </c>
      <c r="C203" s="37"/>
      <c r="D203" s="38"/>
      <c r="E203" s="39" t="s">
        <v>17</v>
      </c>
      <c r="F203" s="40">
        <f>SUM(F165:F198)</f>
        <v>0</v>
      </c>
    </row>
    <row r="204" spans="1:6" s="7" customFormat="1" ht="15">
      <c r="A204" s="10"/>
      <c r="B204" s="19"/>
      <c r="C204" s="18"/>
      <c r="D204" s="13"/>
      <c r="E204" s="17"/>
      <c r="F204" s="15"/>
    </row>
    <row r="205" spans="1:6" s="7" customFormat="1" ht="16.5" thickBot="1">
      <c r="A205" s="93" t="s">
        <v>36</v>
      </c>
      <c r="B205" s="94" t="s">
        <v>445</v>
      </c>
      <c r="C205" s="93"/>
      <c r="D205" s="94"/>
      <c r="E205" s="94"/>
      <c r="F205" s="94"/>
    </row>
    <row r="206" spans="1:6" s="7" customFormat="1" ht="16.5" thickBot="1">
      <c r="A206" s="28"/>
      <c r="B206" s="29"/>
      <c r="C206" s="30"/>
      <c r="D206" s="29"/>
      <c r="E206" s="29"/>
      <c r="F206" s="31"/>
    </row>
    <row r="207" spans="1:6" s="7" customFormat="1" ht="15">
      <c r="A207" s="59"/>
      <c r="B207" s="60"/>
      <c r="C207" s="58"/>
      <c r="D207" s="58"/>
      <c r="E207" s="57"/>
      <c r="F207" s="56"/>
    </row>
    <row r="208" spans="1:6" ht="57">
      <c r="A208" s="52" t="s">
        <v>44</v>
      </c>
      <c r="B208" s="60" t="s">
        <v>183</v>
      </c>
      <c r="C208" s="122"/>
      <c r="D208" s="123" t="s">
        <v>157</v>
      </c>
      <c r="E208" s="123"/>
      <c r="F208" s="124"/>
    </row>
    <row r="209" spans="1:6" ht="15">
      <c r="A209" s="52"/>
      <c r="B209" s="60"/>
      <c r="C209" s="122" t="s">
        <v>57</v>
      </c>
      <c r="D209" s="123">
        <v>1</v>
      </c>
      <c r="E209" s="123"/>
      <c r="F209" s="124">
        <f>E209*D209</f>
        <v>0</v>
      </c>
    </row>
    <row r="210" spans="1:6" ht="15">
      <c r="A210" s="52"/>
      <c r="B210" s="60"/>
      <c r="C210" s="122"/>
      <c r="D210" s="123" t="s">
        <v>157</v>
      </c>
      <c r="E210" s="123"/>
      <c r="F210" s="124"/>
    </row>
    <row r="211" spans="1:6" ht="42.75">
      <c r="A211" s="52" t="s">
        <v>180</v>
      </c>
      <c r="B211" s="60" t="s">
        <v>175</v>
      </c>
      <c r="C211" s="122"/>
      <c r="D211" s="123" t="s">
        <v>157</v>
      </c>
      <c r="E211" s="123"/>
      <c r="F211" s="124"/>
    </row>
    <row r="212" spans="1:6" ht="15">
      <c r="A212" s="52"/>
      <c r="B212" s="60"/>
      <c r="C212" s="122" t="s">
        <v>57</v>
      </c>
      <c r="D212" s="123">
        <v>1</v>
      </c>
      <c r="E212" s="123"/>
      <c r="F212" s="124">
        <f>E212*D212</f>
        <v>0</v>
      </c>
    </row>
    <row r="213" spans="1:6" ht="15">
      <c r="A213" s="52"/>
      <c r="B213" s="60"/>
      <c r="C213" s="122"/>
      <c r="D213" s="123" t="s">
        <v>157</v>
      </c>
      <c r="E213" s="123"/>
      <c r="F213" s="124"/>
    </row>
    <row r="214" spans="1:6" ht="42.75">
      <c r="A214" s="52" t="s">
        <v>181</v>
      </c>
      <c r="B214" s="60" t="s">
        <v>176</v>
      </c>
      <c r="C214" s="122"/>
      <c r="D214" s="123" t="s">
        <v>157</v>
      </c>
      <c r="E214" s="123"/>
      <c r="F214" s="124"/>
    </row>
    <row r="215" spans="1:6" ht="15">
      <c r="A215" s="52"/>
      <c r="B215" s="60"/>
      <c r="C215" s="122" t="s">
        <v>57</v>
      </c>
      <c r="D215" s="123">
        <v>1</v>
      </c>
      <c r="E215" s="123"/>
      <c r="F215" s="124">
        <f>E215*D215</f>
        <v>0</v>
      </c>
    </row>
    <row r="216" spans="1:6" ht="15">
      <c r="A216" s="52"/>
      <c r="B216" s="60"/>
      <c r="C216" s="122"/>
      <c r="D216" s="123" t="s">
        <v>157</v>
      </c>
      <c r="E216" s="123"/>
      <c r="F216" s="124"/>
    </row>
    <row r="217" spans="1:6" ht="28.5">
      <c r="A217" s="52" t="s">
        <v>182</v>
      </c>
      <c r="B217" s="60" t="s">
        <v>172</v>
      </c>
      <c r="C217" s="122"/>
      <c r="D217" s="123" t="s">
        <v>157</v>
      </c>
      <c r="E217" s="123"/>
      <c r="F217" s="124"/>
    </row>
    <row r="218" spans="1:6" ht="15">
      <c r="A218" s="52"/>
      <c r="B218" s="60"/>
      <c r="C218" s="122" t="s">
        <v>57</v>
      </c>
      <c r="D218" s="123">
        <v>1</v>
      </c>
      <c r="E218" s="123"/>
      <c r="F218" s="124">
        <f>E218*D218</f>
        <v>0</v>
      </c>
    </row>
    <row r="219" spans="1:6" s="7" customFormat="1" ht="15">
      <c r="A219" s="52"/>
      <c r="B219" s="60"/>
      <c r="C219" s="53"/>
      <c r="D219" s="123"/>
      <c r="E219" s="54"/>
      <c r="F219" s="55"/>
    </row>
    <row r="220" spans="1:6" s="7" customFormat="1" ht="43.5">
      <c r="A220" s="52"/>
      <c r="B220" s="66" t="s">
        <v>177</v>
      </c>
      <c r="C220" s="52"/>
      <c r="D220" s="123"/>
      <c r="E220" s="54"/>
      <c r="F220" s="55"/>
    </row>
    <row r="221" spans="1:6" s="7" customFormat="1" ht="43.5">
      <c r="A221" s="52"/>
      <c r="B221" s="66" t="s">
        <v>26</v>
      </c>
      <c r="C221" s="52"/>
      <c r="D221" s="123"/>
      <c r="E221" s="54"/>
      <c r="F221" s="55"/>
    </row>
    <row r="222" spans="1:6" s="7" customFormat="1" ht="71.25" customHeight="1">
      <c r="A222" s="8"/>
      <c r="B222" s="66" t="s">
        <v>156</v>
      </c>
      <c r="C222" s="52"/>
      <c r="D222" s="53"/>
      <c r="E222" s="54"/>
      <c r="F222" s="55"/>
    </row>
    <row r="223" spans="1:6" s="7" customFormat="1" ht="19.5" thickBot="1">
      <c r="A223" s="8"/>
      <c r="B223" s="36"/>
      <c r="C223" s="37"/>
      <c r="D223" s="38"/>
      <c r="E223" s="39"/>
      <c r="F223" s="55"/>
    </row>
    <row r="224" spans="1:6" s="7" customFormat="1" ht="19.5" thickBot="1">
      <c r="A224" s="8"/>
      <c r="B224" s="36" t="str">
        <f>B205</f>
        <v>OSTALI RADOVI</v>
      </c>
      <c r="C224" s="37"/>
      <c r="D224" s="38"/>
      <c r="E224" s="39" t="s">
        <v>17</v>
      </c>
      <c r="F224" s="40">
        <f>SUM(F208:F221)</f>
        <v>0</v>
      </c>
    </row>
    <row r="225" spans="1:6" s="7" customFormat="1" ht="18.75">
      <c r="A225" s="8"/>
      <c r="B225" s="36"/>
      <c r="C225" s="37"/>
      <c r="D225" s="38"/>
      <c r="E225" s="39"/>
      <c r="F225" s="55"/>
    </row>
    <row r="226" spans="1:6" s="6" customFormat="1" ht="18.75">
      <c r="A226" s="8"/>
      <c r="B226" s="36"/>
      <c r="C226" s="37"/>
      <c r="D226" s="54"/>
      <c r="E226" s="39"/>
      <c r="F226" s="55"/>
    </row>
    <row r="227" spans="1:6" s="6" customFormat="1" ht="16.5" thickBot="1">
      <c r="A227" s="74"/>
      <c r="B227" s="174" t="s">
        <v>184</v>
      </c>
      <c r="C227" s="174"/>
      <c r="D227" s="174"/>
      <c r="E227" s="174"/>
      <c r="F227" s="174"/>
    </row>
    <row r="228" spans="1:6" s="6" customFormat="1" ht="15">
      <c r="A228" s="69"/>
      <c r="B228" s="70"/>
      <c r="C228" s="69"/>
      <c r="D228" s="71"/>
      <c r="E228" s="72"/>
      <c r="F228" s="73"/>
    </row>
    <row r="229" spans="1:6" s="6" customFormat="1" ht="15">
      <c r="A229" s="69"/>
      <c r="B229" s="70"/>
      <c r="C229" s="69"/>
      <c r="D229" s="71"/>
      <c r="E229" s="72"/>
      <c r="F229" s="73"/>
    </row>
    <row r="230" spans="1:6" s="6" customFormat="1" ht="15">
      <c r="A230" s="37" t="str">
        <f>A13</f>
        <v>A.</v>
      </c>
      <c r="B230" s="75" t="str">
        <f>B13</f>
        <v>SOLARNA INSTALACIJA ZA PRIPREMU PTV</v>
      </c>
      <c r="C230" s="69"/>
      <c r="D230" s="71"/>
      <c r="E230" s="72"/>
      <c r="F230" s="55">
        <f>F108</f>
        <v>0</v>
      </c>
    </row>
    <row r="231" spans="1:6" s="6" customFormat="1" ht="15">
      <c r="A231" s="37"/>
      <c r="B231" s="75"/>
      <c r="C231" s="69"/>
      <c r="D231" s="71"/>
      <c r="E231" s="72"/>
      <c r="F231" s="73"/>
    </row>
    <row r="232" spans="1:6" s="6" customFormat="1" ht="15">
      <c r="A232" s="37" t="str">
        <f>A110</f>
        <v>B.</v>
      </c>
      <c r="B232" s="75" t="str">
        <f>B110</f>
        <v>INSTALACIJA GRIJANJA</v>
      </c>
      <c r="C232" s="69"/>
      <c r="D232" s="71"/>
      <c r="E232" s="72"/>
      <c r="F232" s="55">
        <f>F160</f>
        <v>0</v>
      </c>
    </row>
    <row r="233" spans="1:6" s="6" customFormat="1" ht="15">
      <c r="A233" s="37"/>
      <c r="B233" s="75"/>
      <c r="C233" s="69"/>
      <c r="D233" s="71"/>
      <c r="E233" s="72"/>
      <c r="F233" s="73"/>
    </row>
    <row r="234" spans="1:6" s="6" customFormat="1" ht="15">
      <c r="A234" s="37" t="str">
        <f>A162</f>
        <v>C.</v>
      </c>
      <c r="B234" s="75" t="str">
        <f>B162</f>
        <v>INSTALACIJA PITKE VODE</v>
      </c>
      <c r="C234" s="69"/>
      <c r="D234" s="71"/>
      <c r="E234" s="72"/>
      <c r="F234" s="73">
        <f>F203</f>
        <v>0</v>
      </c>
    </row>
    <row r="235" spans="1:6" s="6" customFormat="1" ht="15">
      <c r="A235" s="37"/>
      <c r="B235" s="75"/>
      <c r="C235" s="69"/>
      <c r="D235" s="71"/>
      <c r="E235" s="72"/>
      <c r="F235" s="73"/>
    </row>
    <row r="236" spans="1:6" s="6" customFormat="1" ht="15">
      <c r="A236" s="37" t="str">
        <f>A205</f>
        <v>D.</v>
      </c>
      <c r="B236" s="75" t="str">
        <f>B205</f>
        <v>OSTALI RADOVI</v>
      </c>
      <c r="C236" s="69"/>
      <c r="D236" s="71"/>
      <c r="E236" s="72"/>
      <c r="F236" s="73">
        <f>F224</f>
        <v>0</v>
      </c>
    </row>
    <row r="237" spans="1:6" s="6" customFormat="1" ht="15.75" thickBot="1">
      <c r="A237" s="76"/>
      <c r="B237" s="77"/>
      <c r="C237" s="76"/>
      <c r="D237" s="78"/>
      <c r="E237" s="79"/>
      <c r="F237" s="80"/>
    </row>
    <row r="238" spans="1:6" s="6" customFormat="1" ht="15">
      <c r="A238" s="69"/>
      <c r="B238" s="41" t="s">
        <v>31</v>
      </c>
      <c r="C238" s="69"/>
      <c r="D238" s="71"/>
      <c r="E238" s="72"/>
      <c r="F238" s="73">
        <f>SUM(F230:F236)</f>
        <v>0</v>
      </c>
    </row>
    <row r="239" spans="1:6" s="6" customFormat="1" ht="15.75" thickBot="1">
      <c r="A239" s="69"/>
      <c r="B239" s="41" t="s">
        <v>32</v>
      </c>
      <c r="C239" s="69"/>
      <c r="D239" s="71"/>
      <c r="E239" s="72"/>
      <c r="F239" s="73">
        <f>F238*0.25</f>
        <v>0</v>
      </c>
    </row>
    <row r="240" spans="1:6" s="6" customFormat="1" ht="15.75" thickBot="1">
      <c r="A240" s="69"/>
      <c r="B240" s="41" t="s">
        <v>33</v>
      </c>
      <c r="C240" s="69"/>
      <c r="D240" s="71"/>
      <c r="E240" s="72"/>
      <c r="F240" s="81">
        <f>F238+F239</f>
        <v>0</v>
      </c>
    </row>
    <row r="241" spans="1:6" s="6" customFormat="1" ht="15">
      <c r="A241" s="69"/>
      <c r="B241" s="41"/>
      <c r="C241" s="69"/>
      <c r="D241" s="71"/>
      <c r="E241" s="72"/>
      <c r="F241" s="82"/>
    </row>
    <row r="242" spans="1:6" s="6" customFormat="1" ht="15">
      <c r="A242" s="69"/>
      <c r="B242" s="41"/>
      <c r="C242" s="69"/>
      <c r="D242" s="71"/>
      <c r="E242" s="72"/>
      <c r="F242" s="82"/>
    </row>
    <row r="243" spans="1:6" s="6" customFormat="1" ht="15">
      <c r="A243" s="69"/>
      <c r="B243" s="41"/>
      <c r="C243" s="69"/>
      <c r="D243" s="71"/>
      <c r="E243" s="72"/>
      <c r="F243" s="82"/>
    </row>
    <row r="244" spans="1:6" s="6" customFormat="1" ht="15">
      <c r="A244" s="69"/>
      <c r="B244" s="41"/>
      <c r="C244" s="69"/>
      <c r="D244" s="71"/>
      <c r="E244" s="72"/>
      <c r="F244" s="82"/>
    </row>
    <row r="245" spans="1:6" s="6" customFormat="1" ht="15">
      <c r="A245" s="69"/>
      <c r="B245" s="41"/>
      <c r="C245" s="69"/>
      <c r="D245" s="71"/>
      <c r="E245" s="72"/>
      <c r="F245" s="82"/>
    </row>
    <row r="246" spans="1:6" s="6" customFormat="1" ht="15">
      <c r="A246" s="69"/>
      <c r="B246" s="41"/>
      <c r="C246" s="69"/>
      <c r="D246" s="71"/>
      <c r="E246" s="72"/>
      <c r="F246" s="82"/>
    </row>
    <row r="247" spans="1:6" s="6" customFormat="1" ht="15">
      <c r="A247" s="69"/>
      <c r="B247" s="41"/>
      <c r="C247" s="69"/>
      <c r="D247" s="71"/>
      <c r="E247" s="72"/>
      <c r="F247" s="82"/>
    </row>
    <row r="248" spans="1:6" s="6" customFormat="1" ht="15">
      <c r="A248" s="69"/>
      <c r="B248" s="51" t="s">
        <v>34</v>
      </c>
      <c r="C248" s="69"/>
      <c r="D248" s="71"/>
      <c r="E248" s="72"/>
      <c r="F248" s="82"/>
    </row>
    <row r="249" spans="1:6" s="6" customFormat="1" ht="15">
      <c r="A249" s="69"/>
      <c r="B249" s="41"/>
      <c r="C249" s="69"/>
      <c r="D249" s="71"/>
      <c r="E249" s="72"/>
      <c r="F249" s="82"/>
    </row>
    <row r="250" spans="1:6" s="6" customFormat="1" ht="15">
      <c r="A250" s="69"/>
      <c r="B250" s="41"/>
      <c r="C250" s="69"/>
      <c r="D250" s="71"/>
      <c r="E250" s="72"/>
      <c r="F250" s="82"/>
    </row>
    <row r="251" spans="1:6" s="6" customFormat="1" ht="15">
      <c r="A251" s="69"/>
      <c r="B251" s="41"/>
      <c r="C251" s="69"/>
      <c r="D251" s="71"/>
      <c r="E251" s="72"/>
      <c r="F251" s="82"/>
    </row>
    <row r="252" spans="1:6" s="6" customFormat="1" ht="15">
      <c r="A252" s="69"/>
      <c r="B252" s="41"/>
      <c r="C252" s="69"/>
      <c r="D252" s="71"/>
      <c r="E252" s="72"/>
      <c r="F252" s="82"/>
    </row>
    <row r="253" spans="1:6" s="6" customFormat="1" ht="15">
      <c r="A253" s="69"/>
      <c r="B253" s="70"/>
      <c r="C253" s="69"/>
      <c r="D253" s="71"/>
      <c r="E253" s="72"/>
      <c r="F253" s="73"/>
    </row>
    <row r="254" spans="1:6" s="6" customFormat="1" ht="15">
      <c r="A254" s="83"/>
      <c r="B254" s="42" t="s">
        <v>150</v>
      </c>
      <c r="C254" s="43" t="s">
        <v>18</v>
      </c>
      <c r="D254" s="44"/>
      <c r="E254" s="45" t="s">
        <v>35</v>
      </c>
      <c r="F254" s="46"/>
    </row>
    <row r="255" spans="1:6" s="5" customFormat="1" ht="15">
      <c r="A255" s="84"/>
      <c r="B255" s="171"/>
      <c r="C255" s="171"/>
      <c r="D255" s="171"/>
      <c r="E255" s="171"/>
      <c r="F255" s="171"/>
    </row>
    <row r="256" spans="1:6" s="5" customFormat="1" ht="15">
      <c r="A256" s="2"/>
      <c r="B256" s="3"/>
      <c r="C256" s="4"/>
      <c r="D256" s="12"/>
      <c r="E256" s="16"/>
      <c r="F256" s="14"/>
    </row>
    <row r="257" spans="1:6" s="5" customFormat="1" ht="15">
      <c r="A257" s="2"/>
      <c r="B257" s="3"/>
      <c r="C257" s="4"/>
      <c r="D257" s="12"/>
      <c r="E257" s="16"/>
      <c r="F257" s="14"/>
    </row>
    <row r="258" spans="1:6" s="6" customFormat="1" ht="15">
      <c r="A258" s="2"/>
      <c r="B258" s="3"/>
      <c r="C258" s="4"/>
      <c r="D258" s="12"/>
      <c r="E258" s="16"/>
      <c r="F258" s="14"/>
    </row>
    <row r="259" spans="1:6" s="6" customFormat="1" ht="15">
      <c r="A259" s="2"/>
      <c r="B259" s="3"/>
      <c r="C259" s="4"/>
      <c r="D259" s="12"/>
      <c r="E259" s="16"/>
      <c r="F259" s="14"/>
    </row>
    <row r="260" spans="1:6" s="6" customFormat="1" ht="15">
      <c r="A260" s="2"/>
      <c r="B260" s="3"/>
      <c r="C260" s="4"/>
      <c r="D260" s="12"/>
      <c r="E260" s="16"/>
      <c r="F260" s="14"/>
    </row>
    <row r="261" spans="1:6" s="6" customFormat="1" ht="15">
      <c r="A261" s="2"/>
      <c r="B261" s="3"/>
      <c r="C261" s="4"/>
      <c r="D261" s="12"/>
      <c r="E261" s="16"/>
      <c r="F261" s="14"/>
    </row>
    <row r="262" spans="1:6" s="6" customFormat="1" ht="15">
      <c r="A262" s="2"/>
      <c r="B262" s="3"/>
      <c r="C262" s="4"/>
      <c r="D262" s="12"/>
      <c r="E262" s="16"/>
      <c r="F262" s="14"/>
    </row>
    <row r="263" spans="1:6" s="6" customFormat="1" ht="15">
      <c r="A263" s="2"/>
      <c r="B263" s="3"/>
      <c r="C263" s="4"/>
      <c r="D263" s="12"/>
      <c r="E263" s="16"/>
      <c r="F263" s="14"/>
    </row>
    <row r="264" spans="1:6" s="6" customFormat="1" ht="15">
      <c r="A264" s="2"/>
      <c r="B264" s="3"/>
      <c r="C264" s="4"/>
      <c r="D264" s="12"/>
      <c r="E264" s="16"/>
      <c r="F264" s="14"/>
    </row>
    <row r="265" spans="1:6" s="6" customFormat="1" ht="15">
      <c r="A265" s="2"/>
      <c r="B265" s="3"/>
      <c r="C265" s="4"/>
      <c r="D265" s="12"/>
      <c r="E265" s="16"/>
      <c r="F265" s="14"/>
    </row>
    <row r="266" spans="1:6" s="6" customFormat="1" ht="15">
      <c r="A266" s="2"/>
      <c r="B266" s="3"/>
      <c r="C266" s="4"/>
      <c r="D266" s="12"/>
      <c r="E266" s="16"/>
      <c r="F266" s="14"/>
    </row>
    <row r="267" spans="1:6" s="6" customFormat="1" ht="15">
      <c r="A267" s="2"/>
      <c r="B267" s="3"/>
      <c r="C267" s="4"/>
      <c r="D267" s="12"/>
      <c r="E267" s="16"/>
      <c r="F267" s="14"/>
    </row>
    <row r="268" spans="1:6" s="6" customFormat="1" ht="15">
      <c r="A268" s="2"/>
      <c r="B268" s="3"/>
      <c r="C268" s="4"/>
      <c r="D268" s="12"/>
      <c r="E268" s="16"/>
      <c r="F268" s="14"/>
    </row>
    <row r="269" spans="1:6" s="6" customFormat="1" ht="15">
      <c r="A269" s="2"/>
      <c r="B269" s="3"/>
      <c r="C269" s="4"/>
      <c r="D269" s="12"/>
      <c r="E269" s="16"/>
      <c r="F269" s="14"/>
    </row>
    <row r="270" spans="1:6" s="6" customFormat="1" ht="15">
      <c r="A270" s="2"/>
      <c r="B270" s="3"/>
      <c r="C270" s="4"/>
      <c r="D270" s="12"/>
      <c r="E270" s="16"/>
      <c r="F270" s="14"/>
    </row>
    <row r="271" spans="1:6" s="6" customFormat="1" ht="15">
      <c r="A271" s="2"/>
      <c r="B271" s="3"/>
      <c r="C271" s="4"/>
      <c r="D271" s="12"/>
      <c r="E271" s="16"/>
      <c r="F271" s="14"/>
    </row>
    <row r="272" spans="1:6" s="6" customFormat="1" ht="15">
      <c r="A272" s="2"/>
      <c r="B272" s="3"/>
      <c r="C272" s="4"/>
      <c r="D272" s="12"/>
      <c r="E272" s="16"/>
      <c r="F272" s="14"/>
    </row>
    <row r="273" spans="1:6" s="6" customFormat="1" ht="15">
      <c r="A273" s="2"/>
      <c r="B273" s="3"/>
      <c r="C273" s="4"/>
      <c r="D273" s="12"/>
      <c r="E273" s="16"/>
      <c r="F273" s="14"/>
    </row>
    <row r="274" spans="1:6" s="6" customFormat="1" ht="15">
      <c r="A274" s="2"/>
      <c r="B274" s="3"/>
      <c r="C274" s="4"/>
      <c r="D274" s="12"/>
      <c r="E274" s="16"/>
      <c r="F274" s="14"/>
    </row>
    <row r="275" spans="1:6" s="6" customFormat="1" ht="15">
      <c r="A275" s="2"/>
      <c r="B275" s="3"/>
      <c r="C275" s="4"/>
      <c r="D275" s="12"/>
      <c r="E275" s="16"/>
      <c r="F275" s="14"/>
    </row>
    <row r="276" spans="1:6" s="6" customFormat="1" ht="15">
      <c r="A276" s="2"/>
      <c r="B276" s="3"/>
      <c r="C276" s="4"/>
      <c r="D276" s="12"/>
      <c r="E276" s="16"/>
      <c r="F276" s="14"/>
    </row>
    <row r="277" spans="1:6" s="6" customFormat="1" ht="15">
      <c r="A277" s="2"/>
      <c r="B277" s="3"/>
      <c r="C277" s="4"/>
      <c r="D277" s="12"/>
      <c r="E277" s="16"/>
      <c r="F277" s="14"/>
    </row>
    <row r="278" spans="1:6" s="6" customFormat="1" ht="15">
      <c r="A278" s="2"/>
      <c r="B278" s="3"/>
      <c r="C278" s="4"/>
      <c r="D278" s="12"/>
      <c r="E278" s="16"/>
      <c r="F278" s="14"/>
    </row>
    <row r="279" spans="1:6" s="6" customFormat="1" ht="15">
      <c r="A279" s="2"/>
      <c r="B279" s="3"/>
      <c r="C279" s="4"/>
      <c r="D279" s="12"/>
      <c r="E279" s="16"/>
      <c r="F279" s="14"/>
    </row>
    <row r="280" spans="1:6" s="6" customFormat="1" ht="15">
      <c r="A280" s="2"/>
      <c r="B280" s="3"/>
      <c r="C280" s="4"/>
      <c r="D280" s="12"/>
      <c r="E280" s="16"/>
      <c r="F280" s="14"/>
    </row>
    <row r="281" spans="1:6" s="6" customFormat="1" ht="15">
      <c r="A281" s="2"/>
      <c r="B281" s="3"/>
      <c r="C281" s="4"/>
      <c r="D281" s="12"/>
      <c r="E281" s="16"/>
      <c r="F281" s="14"/>
    </row>
    <row r="282" spans="1:6" s="6" customFormat="1" ht="15">
      <c r="A282" s="2"/>
      <c r="B282" s="3"/>
      <c r="C282" s="4"/>
      <c r="D282" s="12"/>
      <c r="E282" s="16"/>
      <c r="F282" s="14"/>
    </row>
    <row r="283" spans="1:6" s="6" customFormat="1" ht="15">
      <c r="A283" s="2"/>
      <c r="B283" s="3"/>
      <c r="C283" s="4"/>
      <c r="D283" s="12"/>
      <c r="E283" s="16"/>
      <c r="F283" s="14"/>
    </row>
    <row r="284" spans="1:6" s="6" customFormat="1" ht="15">
      <c r="A284" s="2"/>
      <c r="B284" s="3"/>
      <c r="C284" s="4"/>
      <c r="D284" s="12"/>
      <c r="E284" s="16"/>
      <c r="F284" s="14"/>
    </row>
    <row r="285" spans="1:6" s="6" customFormat="1" ht="15">
      <c r="A285" s="2"/>
      <c r="B285" s="3"/>
      <c r="C285" s="4"/>
      <c r="D285" s="12"/>
      <c r="E285" s="16"/>
      <c r="F285" s="14"/>
    </row>
    <row r="286" spans="1:6" s="6" customFormat="1" ht="15">
      <c r="A286" s="2"/>
      <c r="B286" s="3"/>
      <c r="C286" s="4"/>
      <c r="D286" s="12"/>
      <c r="E286" s="16"/>
      <c r="F286" s="14"/>
    </row>
    <row r="287" spans="1:6" s="6" customFormat="1" ht="15">
      <c r="A287" s="2"/>
      <c r="B287" s="3"/>
      <c r="C287" s="4"/>
      <c r="D287" s="12"/>
      <c r="E287" s="16"/>
      <c r="F287" s="14"/>
    </row>
    <row r="288" spans="1:6" s="6" customFormat="1" ht="15">
      <c r="A288" s="2"/>
      <c r="B288" s="3"/>
      <c r="C288" s="4"/>
      <c r="D288" s="12"/>
      <c r="E288" s="16"/>
      <c r="F288" s="14"/>
    </row>
    <row r="289" spans="1:6" s="6" customFormat="1" ht="15">
      <c r="A289" s="2"/>
      <c r="B289" s="3"/>
      <c r="C289" s="4"/>
      <c r="D289" s="12"/>
      <c r="E289" s="16"/>
      <c r="F289" s="14"/>
    </row>
    <row r="290" spans="1:6" s="6" customFormat="1" ht="15">
      <c r="A290" s="2"/>
      <c r="B290" s="3"/>
      <c r="C290" s="4"/>
      <c r="D290" s="12"/>
      <c r="E290" s="16"/>
      <c r="F290" s="14"/>
    </row>
    <row r="291" spans="1:6" s="6" customFormat="1" ht="15">
      <c r="A291" s="2"/>
      <c r="B291" s="3"/>
      <c r="C291" s="4"/>
      <c r="D291" s="12"/>
      <c r="E291" s="16"/>
      <c r="F291" s="14"/>
    </row>
    <row r="292" spans="1:6" s="6" customFormat="1" ht="15">
      <c r="A292" s="2"/>
      <c r="B292" s="3"/>
      <c r="C292" s="4"/>
      <c r="D292" s="12"/>
      <c r="E292" s="16"/>
      <c r="F292" s="14"/>
    </row>
    <row r="293" spans="1:6" s="6" customFormat="1" ht="15">
      <c r="A293" s="2"/>
      <c r="B293" s="3"/>
      <c r="C293" s="4"/>
      <c r="D293" s="12"/>
      <c r="E293" s="16"/>
      <c r="F293" s="14"/>
    </row>
    <row r="294" spans="1:6" s="6" customFormat="1" ht="15">
      <c r="A294" s="2"/>
      <c r="B294" s="3"/>
      <c r="C294" s="4"/>
      <c r="D294" s="12"/>
      <c r="E294" s="16"/>
      <c r="F294" s="14"/>
    </row>
    <row r="295" spans="1:6" s="6" customFormat="1" ht="15">
      <c r="A295" s="2"/>
      <c r="B295" s="3"/>
      <c r="C295" s="4"/>
      <c r="D295" s="12"/>
      <c r="E295" s="16"/>
      <c r="F295" s="14"/>
    </row>
    <row r="296" spans="1:6" s="6" customFormat="1" ht="15">
      <c r="A296" s="2"/>
      <c r="B296" s="3"/>
      <c r="C296" s="4"/>
      <c r="D296" s="12"/>
      <c r="E296" s="16"/>
      <c r="F296" s="14"/>
    </row>
    <row r="297" spans="1:6" s="6" customFormat="1" ht="15">
      <c r="A297" s="2"/>
      <c r="B297" s="3"/>
      <c r="C297" s="4"/>
      <c r="D297" s="12"/>
      <c r="E297" s="16"/>
      <c r="F297" s="14"/>
    </row>
    <row r="298" spans="1:6" s="6" customFormat="1" ht="15">
      <c r="A298" s="2"/>
      <c r="B298" s="3"/>
      <c r="C298" s="4"/>
      <c r="D298" s="12"/>
      <c r="E298" s="16"/>
      <c r="F298" s="14"/>
    </row>
    <row r="299" spans="1:6" s="6" customFormat="1" ht="15">
      <c r="A299" s="2"/>
      <c r="B299" s="3"/>
      <c r="C299" s="4"/>
      <c r="D299" s="12"/>
      <c r="E299" s="16"/>
      <c r="F299" s="14"/>
    </row>
    <row r="300" spans="1:6" s="6" customFormat="1" ht="15">
      <c r="A300" s="2"/>
      <c r="B300" s="3"/>
      <c r="C300" s="4"/>
      <c r="D300" s="12"/>
      <c r="E300" s="16"/>
      <c r="F300" s="14"/>
    </row>
    <row r="301" spans="1:6" s="6" customFormat="1" ht="15">
      <c r="A301" s="2"/>
      <c r="B301" s="3"/>
      <c r="C301" s="4"/>
      <c r="D301" s="12"/>
      <c r="E301" s="16"/>
      <c r="F301" s="14"/>
    </row>
    <row r="302" spans="1:6" s="6" customFormat="1" ht="15">
      <c r="A302" s="2"/>
      <c r="B302" s="3"/>
      <c r="C302" s="4"/>
      <c r="D302" s="12"/>
      <c r="E302" s="16"/>
      <c r="F302" s="14"/>
    </row>
    <row r="303" spans="1:6" s="6" customFormat="1" ht="15">
      <c r="A303" s="2"/>
      <c r="B303" s="3"/>
      <c r="C303" s="4"/>
      <c r="D303" s="12"/>
      <c r="E303" s="16"/>
      <c r="F303" s="14"/>
    </row>
    <row r="304" spans="1:6" s="6" customFormat="1" ht="15">
      <c r="A304" s="2"/>
      <c r="B304" s="3"/>
      <c r="C304" s="4"/>
      <c r="D304" s="12"/>
      <c r="E304" s="16"/>
      <c r="F304" s="14"/>
    </row>
    <row r="305" spans="1:6" s="6" customFormat="1" ht="15">
      <c r="A305" s="2"/>
      <c r="B305" s="3"/>
      <c r="C305" s="4"/>
      <c r="D305" s="12"/>
      <c r="E305" s="16"/>
      <c r="F305" s="14"/>
    </row>
    <row r="306" spans="1:6" s="6" customFormat="1" ht="15">
      <c r="A306" s="2"/>
      <c r="B306" s="3"/>
      <c r="C306" s="4"/>
      <c r="D306" s="12"/>
      <c r="E306" s="16"/>
      <c r="F306" s="14"/>
    </row>
    <row r="307" spans="1:6" s="6" customFormat="1" ht="15">
      <c r="A307" s="2"/>
      <c r="B307" s="3"/>
      <c r="C307" s="4"/>
      <c r="D307" s="12"/>
      <c r="E307" s="16"/>
      <c r="F307" s="14"/>
    </row>
    <row r="308" spans="1:6" s="6" customFormat="1" ht="15">
      <c r="A308" s="2"/>
      <c r="B308" s="3"/>
      <c r="C308" s="4"/>
      <c r="D308" s="12"/>
      <c r="E308" s="16"/>
      <c r="F308" s="14"/>
    </row>
    <row r="309" spans="1:6" s="6" customFormat="1" ht="15">
      <c r="A309" s="2"/>
      <c r="B309" s="3"/>
      <c r="C309" s="4"/>
      <c r="D309" s="12"/>
      <c r="E309" s="16"/>
      <c r="F309" s="14"/>
    </row>
    <row r="310" spans="1:6" s="6" customFormat="1" ht="15">
      <c r="A310" s="2"/>
      <c r="B310" s="3"/>
      <c r="C310" s="4"/>
      <c r="D310" s="12"/>
      <c r="E310" s="16"/>
      <c r="F310" s="14"/>
    </row>
    <row r="311" spans="1:6" s="6" customFormat="1" ht="15">
      <c r="A311" s="2"/>
      <c r="B311" s="3"/>
      <c r="C311" s="4"/>
      <c r="D311" s="12"/>
      <c r="E311" s="16"/>
      <c r="F311" s="14"/>
    </row>
    <row r="312" spans="1:6" s="6" customFormat="1" ht="15">
      <c r="A312" s="2"/>
      <c r="B312" s="3"/>
      <c r="C312" s="4"/>
      <c r="D312" s="12"/>
      <c r="E312" s="16"/>
      <c r="F312" s="14"/>
    </row>
    <row r="313" spans="1:6" s="6" customFormat="1" ht="15">
      <c r="A313" s="2"/>
      <c r="B313" s="3"/>
      <c r="C313" s="4"/>
      <c r="D313" s="12"/>
      <c r="E313" s="16"/>
      <c r="F313" s="14"/>
    </row>
    <row r="314" spans="1:6" s="6" customFormat="1" ht="15">
      <c r="A314" s="2"/>
      <c r="B314" s="3"/>
      <c r="C314" s="4"/>
      <c r="D314" s="12"/>
      <c r="E314" s="16"/>
      <c r="F314" s="14"/>
    </row>
    <row r="315" spans="1:6" s="6" customFormat="1" ht="15">
      <c r="A315" s="2"/>
      <c r="B315" s="3"/>
      <c r="C315" s="4"/>
      <c r="D315" s="12"/>
      <c r="E315" s="16"/>
      <c r="F315" s="14"/>
    </row>
    <row r="316" spans="1:6" s="6" customFormat="1" ht="15">
      <c r="A316" s="2"/>
      <c r="B316" s="3"/>
      <c r="C316" s="4"/>
      <c r="D316" s="12"/>
      <c r="E316" s="16"/>
      <c r="F316" s="14"/>
    </row>
    <row r="317" spans="1:6" s="6" customFormat="1" ht="15">
      <c r="A317" s="2"/>
      <c r="B317" s="3"/>
      <c r="C317" s="4"/>
      <c r="D317" s="12"/>
      <c r="E317" s="16"/>
      <c r="F317" s="14"/>
    </row>
    <row r="318" spans="1:6" s="6" customFormat="1" ht="15">
      <c r="A318" s="2"/>
      <c r="B318" s="3"/>
      <c r="C318" s="4"/>
      <c r="D318" s="12"/>
      <c r="E318" s="16"/>
      <c r="F318" s="14"/>
    </row>
    <row r="319" spans="1:6" s="6" customFormat="1" ht="15">
      <c r="A319" s="2"/>
      <c r="B319" s="3"/>
      <c r="C319" s="4"/>
      <c r="D319" s="12"/>
      <c r="E319" s="16"/>
      <c r="F319" s="14"/>
    </row>
    <row r="320" spans="1:6" s="6" customFormat="1" ht="15">
      <c r="A320" s="2"/>
      <c r="B320" s="3"/>
      <c r="C320" s="4"/>
      <c r="D320" s="12"/>
      <c r="E320" s="16"/>
      <c r="F320" s="14"/>
    </row>
    <row r="321" spans="1:6" s="6" customFormat="1" ht="15">
      <c r="A321" s="2"/>
      <c r="B321" s="3"/>
      <c r="C321" s="4"/>
      <c r="D321" s="12"/>
      <c r="E321" s="16"/>
      <c r="F321" s="14"/>
    </row>
    <row r="322" spans="1:6" s="6" customFormat="1" ht="15">
      <c r="A322" s="2"/>
      <c r="B322" s="3"/>
      <c r="C322" s="4"/>
      <c r="D322" s="12"/>
      <c r="E322" s="16"/>
      <c r="F322" s="14"/>
    </row>
    <row r="323" spans="1:6" s="6" customFormat="1" ht="15">
      <c r="A323" s="2"/>
      <c r="B323" s="3"/>
      <c r="C323" s="4"/>
      <c r="D323" s="12"/>
      <c r="E323" s="16"/>
      <c r="F323" s="14"/>
    </row>
    <row r="324" spans="1:6" s="6" customFormat="1" ht="15">
      <c r="A324" s="2"/>
      <c r="B324" s="3"/>
      <c r="C324" s="4"/>
      <c r="D324" s="12"/>
      <c r="E324" s="16"/>
      <c r="F324" s="14"/>
    </row>
    <row r="325" spans="1:6" s="6" customFormat="1" ht="15">
      <c r="A325" s="2"/>
      <c r="B325" s="3"/>
      <c r="C325" s="4"/>
      <c r="D325" s="12"/>
      <c r="E325" s="16"/>
      <c r="F325" s="14"/>
    </row>
    <row r="326" spans="1:6" s="6" customFormat="1" ht="15">
      <c r="A326" s="2"/>
      <c r="B326" s="3"/>
      <c r="C326" s="4"/>
      <c r="D326" s="12"/>
      <c r="E326" s="16"/>
      <c r="F326" s="14"/>
    </row>
    <row r="327" spans="1:6" s="6" customFormat="1" ht="15">
      <c r="A327" s="2"/>
      <c r="B327" s="3"/>
      <c r="C327" s="4"/>
      <c r="D327" s="12"/>
      <c r="E327" s="16"/>
      <c r="F327" s="14"/>
    </row>
    <row r="328" spans="1:6" s="6" customFormat="1" ht="15">
      <c r="A328" s="2"/>
      <c r="B328" s="3"/>
      <c r="C328" s="4"/>
      <c r="D328" s="12"/>
      <c r="E328" s="16"/>
      <c r="F328" s="14"/>
    </row>
    <row r="329" spans="1:6" s="6" customFormat="1" ht="15">
      <c r="A329" s="2"/>
      <c r="B329" s="3"/>
      <c r="C329" s="4"/>
      <c r="D329" s="12"/>
      <c r="E329" s="16"/>
      <c r="F329" s="14"/>
    </row>
    <row r="330" spans="1:6" s="6" customFormat="1" ht="15">
      <c r="A330" s="2"/>
      <c r="B330" s="3"/>
      <c r="C330" s="4"/>
      <c r="D330" s="12"/>
      <c r="E330" s="16"/>
      <c r="F330" s="14"/>
    </row>
    <row r="331" spans="1:6" s="6" customFormat="1" ht="15">
      <c r="A331" s="2"/>
      <c r="B331" s="3"/>
      <c r="C331" s="4"/>
      <c r="D331" s="12"/>
      <c r="E331" s="16"/>
      <c r="F331" s="14"/>
    </row>
    <row r="332" spans="1:6" s="6" customFormat="1" ht="15">
      <c r="A332" s="2"/>
      <c r="B332" s="3"/>
      <c r="C332" s="4"/>
      <c r="D332" s="12"/>
      <c r="E332" s="16"/>
      <c r="F332" s="14"/>
    </row>
    <row r="333" spans="1:6" s="6" customFormat="1" ht="15">
      <c r="A333" s="2"/>
      <c r="B333" s="3"/>
      <c r="C333" s="4"/>
      <c r="D333" s="12"/>
      <c r="E333" s="16"/>
      <c r="F333" s="14"/>
    </row>
    <row r="334" spans="1:6" s="6" customFormat="1" ht="15">
      <c r="A334" s="2"/>
      <c r="B334" s="3"/>
      <c r="C334" s="4"/>
      <c r="D334" s="12"/>
      <c r="E334" s="16"/>
      <c r="F334" s="14"/>
    </row>
    <row r="335" spans="1:6" s="6" customFormat="1" ht="15">
      <c r="A335" s="2"/>
      <c r="B335" s="3"/>
      <c r="C335" s="4"/>
      <c r="D335" s="12"/>
      <c r="E335" s="16"/>
      <c r="F335" s="14"/>
    </row>
    <row r="336" spans="1:6" s="6" customFormat="1" ht="15">
      <c r="A336" s="2"/>
      <c r="B336" s="3"/>
      <c r="C336" s="4"/>
      <c r="D336" s="12"/>
      <c r="E336" s="16"/>
      <c r="F336" s="14"/>
    </row>
    <row r="337" spans="1:6" s="6" customFormat="1" ht="15">
      <c r="A337" s="2"/>
      <c r="B337" s="3"/>
      <c r="C337" s="4"/>
      <c r="D337" s="12"/>
      <c r="E337" s="16"/>
      <c r="F337" s="14"/>
    </row>
    <row r="338" spans="1:6" s="6" customFormat="1" ht="15">
      <c r="A338" s="2"/>
      <c r="B338" s="3"/>
      <c r="C338" s="4"/>
      <c r="D338" s="12"/>
      <c r="E338" s="16"/>
      <c r="F338" s="14"/>
    </row>
    <row r="339" spans="1:6" s="6" customFormat="1" ht="15">
      <c r="A339" s="2"/>
      <c r="B339" s="3"/>
      <c r="C339" s="4"/>
      <c r="D339" s="12"/>
      <c r="E339" s="16"/>
      <c r="F339" s="14"/>
    </row>
    <row r="340" spans="1:6" s="6" customFormat="1" ht="15">
      <c r="A340" s="2"/>
      <c r="B340" s="3"/>
      <c r="C340" s="4"/>
      <c r="D340" s="12"/>
      <c r="E340" s="16"/>
      <c r="F340" s="14"/>
    </row>
  </sheetData>
  <sheetProtection/>
  <protectedRanges>
    <protectedRange sqref="E7" name="Raspon1_1_1_1"/>
    <protectedRange sqref="E1:E6" name="Raspon1_1_1"/>
  </protectedRanges>
  <mergeCells count="13">
    <mergeCell ref="B255:F255"/>
    <mergeCell ref="B227:F227"/>
    <mergeCell ref="B7:F7"/>
    <mergeCell ref="A8:F8"/>
    <mergeCell ref="A9:F9"/>
    <mergeCell ref="A10:F10"/>
    <mergeCell ref="A11:F11"/>
    <mergeCell ref="A1:F1"/>
    <mergeCell ref="A2:F2"/>
    <mergeCell ref="A3:F3"/>
    <mergeCell ref="A4:F4"/>
    <mergeCell ref="A5:F5"/>
    <mergeCell ref="A6:F6"/>
  </mergeCells>
  <printOptions horizontalCentered="1"/>
  <pageMargins left="0.9448818897637796" right="0.7480314960629921" top="0.5905511811023623" bottom="0.5905511811023623" header="0.5118110236220472" footer="0.5118110236220472"/>
  <pageSetup firstPageNumber="1" useFirstPageNumber="1" fitToHeight="0" fitToWidth="1" horizontalDpi="600" verticalDpi="600" orientation="portrait" paperSize="9" scale="65" r:id="rId2"/>
  <headerFooter alignWithMargins="0">
    <oddFooter>&amp;R&amp;P</oddFooter>
  </headerFooter>
  <rowBreaks count="3" manualBreakCount="3">
    <brk id="161" max="5" man="1"/>
    <brk id="184" max="5" man="1"/>
    <brk id="213" max="5" man="1"/>
  </rowBreaks>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F121"/>
  <sheetViews>
    <sheetView showZeros="0" view="pageBreakPreview" zoomScaleNormal="85" zoomScaleSheetLayoutView="100" zoomScalePageLayoutView="115" workbookViewId="0" topLeftCell="A1">
      <pane ySplit="1" topLeftCell="A2" activePane="bottomLeft" state="frozen"/>
      <selection pane="topLeft" activeCell="A1" sqref="A1"/>
      <selection pane="bottomLeft" activeCell="A9" sqref="A9:F9"/>
    </sheetView>
  </sheetViews>
  <sheetFormatPr defaultColWidth="9.140625" defaultRowHeight="12.75"/>
  <cols>
    <col min="1" max="1" width="7.7109375" style="2" customWidth="1"/>
    <col min="2" max="2" width="75.7109375" style="3" customWidth="1"/>
    <col min="3" max="3" width="5.421875" style="4" customWidth="1"/>
    <col min="4" max="4" width="10.00390625" style="12" customWidth="1"/>
    <col min="5" max="5" width="13.140625" style="16" customWidth="1"/>
    <col min="6" max="6" width="18.28125" style="14" customWidth="1"/>
    <col min="7" max="16384" width="9.140625" style="1" customWidth="1"/>
  </cols>
  <sheetData>
    <row r="1" spans="1:6" ht="24" customHeight="1">
      <c r="A1" s="176" t="s">
        <v>19</v>
      </c>
      <c r="B1" s="176"/>
      <c r="C1" s="177"/>
      <c r="D1" s="177"/>
      <c r="E1" s="177"/>
      <c r="F1" s="177"/>
    </row>
    <row r="2" spans="1:6" ht="18.75" customHeight="1">
      <c r="A2" s="167" t="s">
        <v>20</v>
      </c>
      <c r="B2" s="168"/>
      <c r="C2" s="169"/>
      <c r="D2" s="169"/>
      <c r="E2" s="169"/>
      <c r="F2" s="170"/>
    </row>
    <row r="3" spans="1:6" ht="15.75">
      <c r="A3" s="167" t="s">
        <v>21</v>
      </c>
      <c r="B3" s="168"/>
      <c r="C3" s="169"/>
      <c r="D3" s="169"/>
      <c r="E3" s="169"/>
      <c r="F3" s="170"/>
    </row>
    <row r="4" spans="1:6" ht="15.75">
      <c r="A4" s="167" t="s">
        <v>22</v>
      </c>
      <c r="B4" s="168"/>
      <c r="C4" s="169"/>
      <c r="D4" s="169"/>
      <c r="E4" s="169"/>
      <c r="F4" s="170"/>
    </row>
    <row r="5" spans="1:6" ht="15.75">
      <c r="A5" s="167" t="s">
        <v>23</v>
      </c>
      <c r="B5" s="168"/>
      <c r="C5" s="169"/>
      <c r="D5" s="169"/>
      <c r="E5" s="169"/>
      <c r="F5" s="170"/>
    </row>
    <row r="6" spans="1:6" ht="15.75">
      <c r="A6" s="167" t="s">
        <v>24</v>
      </c>
      <c r="B6" s="168"/>
      <c r="C6" s="169"/>
      <c r="D6" s="169"/>
      <c r="E6" s="169"/>
      <c r="F6" s="170"/>
    </row>
    <row r="7" spans="1:6" s="32" customFormat="1" ht="24" customHeight="1">
      <c r="A7" s="35"/>
      <c r="B7" s="185" t="s">
        <v>10</v>
      </c>
      <c r="C7" s="185"/>
      <c r="D7" s="185"/>
      <c r="E7" s="185"/>
      <c r="F7" s="186"/>
    </row>
    <row r="8" spans="1:6" s="33" customFormat="1" ht="15" customHeight="1">
      <c r="A8" s="178" t="s">
        <v>201</v>
      </c>
      <c r="B8" s="179"/>
      <c r="C8" s="179"/>
      <c r="D8" s="179"/>
      <c r="E8" s="179"/>
      <c r="F8" s="179"/>
    </row>
    <row r="9" spans="1:6" s="33" customFormat="1" ht="15.75" customHeight="1" thickBot="1">
      <c r="A9" s="180" t="s">
        <v>202</v>
      </c>
      <c r="B9" s="180"/>
      <c r="C9" s="180"/>
      <c r="D9" s="180"/>
      <c r="E9" s="180"/>
      <c r="F9" s="180"/>
    </row>
    <row r="10" spans="1:6" s="34" customFormat="1" ht="18">
      <c r="A10" s="189"/>
      <c r="B10" s="189"/>
      <c r="C10" s="189"/>
      <c r="D10" s="189"/>
      <c r="E10" s="189"/>
      <c r="F10" s="189"/>
    </row>
    <row r="11" spans="1:6" s="34" customFormat="1" ht="18">
      <c r="A11" s="190"/>
      <c r="B11" s="190"/>
      <c r="C11" s="190"/>
      <c r="D11" s="190"/>
      <c r="E11" s="190"/>
      <c r="F11" s="190"/>
    </row>
    <row r="12" spans="1:6" s="6" customFormat="1" ht="16.5" thickBot="1">
      <c r="A12" s="74"/>
      <c r="B12" s="188" t="s">
        <v>188</v>
      </c>
      <c r="C12" s="188"/>
      <c r="D12" s="188"/>
      <c r="E12" s="188"/>
      <c r="F12" s="188"/>
    </row>
    <row r="13" spans="1:6" s="6" customFormat="1" ht="15">
      <c r="A13" s="69"/>
      <c r="B13" s="70"/>
      <c r="C13" s="69"/>
      <c r="D13" s="71"/>
      <c r="E13" s="72"/>
      <c r="F13" s="73"/>
    </row>
    <row r="14" spans="1:6" s="6" customFormat="1" ht="15.75" thickBot="1">
      <c r="A14" s="69"/>
      <c r="B14" s="70"/>
      <c r="C14" s="69"/>
      <c r="D14" s="71"/>
      <c r="E14" s="72"/>
      <c r="F14" s="73"/>
    </row>
    <row r="15" spans="1:6" s="6" customFormat="1" ht="15.75" thickBot="1">
      <c r="A15" s="37" t="s">
        <v>190</v>
      </c>
      <c r="B15" s="75" t="s">
        <v>189</v>
      </c>
      <c r="C15" s="69"/>
      <c r="D15" s="71"/>
      <c r="E15" s="72"/>
      <c r="F15" s="142">
        <f>'MAPA I - ARH'!F368</f>
        <v>0</v>
      </c>
    </row>
    <row r="16" spans="1:6" s="6" customFormat="1" ht="15.75" thickBot="1">
      <c r="A16" s="37"/>
      <c r="B16" s="75"/>
      <c r="C16" s="69"/>
      <c r="D16" s="71"/>
      <c r="E16" s="72"/>
      <c r="F16" s="73"/>
    </row>
    <row r="17" spans="1:6" s="6" customFormat="1" ht="15.75" thickBot="1">
      <c r="A17" s="37" t="s">
        <v>191</v>
      </c>
      <c r="B17" s="75" t="s">
        <v>192</v>
      </c>
      <c r="C17" s="69"/>
      <c r="D17" s="71"/>
      <c r="E17" s="72"/>
      <c r="F17" s="142">
        <f>'MAPA III - STR'!F238</f>
        <v>0</v>
      </c>
    </row>
    <row r="18" spans="1:6" s="6" customFormat="1" ht="15.75" thickBot="1">
      <c r="A18" s="76"/>
      <c r="B18" s="77"/>
      <c r="C18" s="76"/>
      <c r="D18" s="78"/>
      <c r="E18" s="79"/>
      <c r="F18" s="80"/>
    </row>
    <row r="19" spans="1:6" s="6" customFormat="1" ht="15">
      <c r="A19" s="69"/>
      <c r="B19" s="41" t="s">
        <v>31</v>
      </c>
      <c r="C19" s="69"/>
      <c r="D19" s="71"/>
      <c r="E19" s="72"/>
      <c r="F19" s="73">
        <f>SUM(F15:F17)</f>
        <v>0</v>
      </c>
    </row>
    <row r="20" spans="1:6" s="6" customFormat="1" ht="15.75" thickBot="1">
      <c r="A20" s="69"/>
      <c r="B20" s="41" t="s">
        <v>32</v>
      </c>
      <c r="C20" s="69"/>
      <c r="D20" s="71"/>
      <c r="E20" s="72"/>
      <c r="F20" s="73">
        <f>F19*0.25</f>
        <v>0</v>
      </c>
    </row>
    <row r="21" spans="1:6" s="6" customFormat="1" ht="15.75" thickBot="1">
      <c r="A21" s="69"/>
      <c r="B21" s="41" t="s">
        <v>33</v>
      </c>
      <c r="C21" s="69"/>
      <c r="D21" s="71"/>
      <c r="E21" s="72"/>
      <c r="F21" s="81">
        <f>F19+F20</f>
        <v>0</v>
      </c>
    </row>
    <row r="22" spans="1:6" s="6" customFormat="1" ht="15">
      <c r="A22" s="69"/>
      <c r="B22" s="41"/>
      <c r="C22" s="69"/>
      <c r="D22" s="71"/>
      <c r="E22" s="72"/>
      <c r="F22" s="82"/>
    </row>
    <row r="23" spans="1:6" s="6" customFormat="1" ht="15">
      <c r="A23" s="69"/>
      <c r="B23" s="41"/>
      <c r="C23" s="69"/>
      <c r="D23" s="71"/>
      <c r="E23" s="72"/>
      <c r="F23" s="82"/>
    </row>
    <row r="24" spans="1:6" s="6" customFormat="1" ht="15">
      <c r="A24" s="69"/>
      <c r="B24" s="41"/>
      <c r="C24" s="69"/>
      <c r="D24" s="71"/>
      <c r="E24" s="72"/>
      <c r="F24" s="82"/>
    </row>
    <row r="25" spans="1:6" s="6" customFormat="1" ht="15">
      <c r="A25" s="69"/>
      <c r="B25" s="41"/>
      <c r="C25" s="69"/>
      <c r="D25" s="71"/>
      <c r="E25" s="72"/>
      <c r="F25" s="82"/>
    </row>
    <row r="26" spans="1:6" s="6" customFormat="1" ht="15">
      <c r="A26" s="69"/>
      <c r="B26" s="41"/>
      <c r="C26" s="69"/>
      <c r="D26" s="71"/>
      <c r="E26" s="72"/>
      <c r="F26" s="82"/>
    </row>
    <row r="27" spans="1:6" s="6" customFormat="1" ht="15">
      <c r="A27" s="69"/>
      <c r="B27" s="41"/>
      <c r="C27" s="69"/>
      <c r="D27" s="71"/>
      <c r="E27" s="72"/>
      <c r="F27" s="82"/>
    </row>
    <row r="28" spans="1:6" s="6" customFormat="1" ht="15">
      <c r="A28" s="69"/>
      <c r="B28" s="41"/>
      <c r="C28" s="69"/>
      <c r="D28" s="71"/>
      <c r="E28" s="72"/>
      <c r="F28" s="82"/>
    </row>
    <row r="29" spans="1:6" s="6" customFormat="1" ht="15">
      <c r="A29" s="69"/>
      <c r="B29" s="51" t="s">
        <v>34</v>
      </c>
      <c r="C29" s="69"/>
      <c r="D29" s="71"/>
      <c r="E29" s="72"/>
      <c r="F29" s="82"/>
    </row>
    <row r="30" spans="1:6" s="6" customFormat="1" ht="15">
      <c r="A30" s="69"/>
      <c r="B30" s="41"/>
      <c r="C30" s="69"/>
      <c r="D30" s="71"/>
      <c r="E30" s="72"/>
      <c r="F30" s="82"/>
    </row>
    <row r="31" spans="1:6" s="6" customFormat="1" ht="15">
      <c r="A31" s="69"/>
      <c r="B31" s="41"/>
      <c r="C31" s="69"/>
      <c r="D31" s="71"/>
      <c r="E31" s="72"/>
      <c r="F31" s="82"/>
    </row>
    <row r="32" spans="1:6" s="6" customFormat="1" ht="15">
      <c r="A32" s="69"/>
      <c r="B32" s="41"/>
      <c r="C32" s="69"/>
      <c r="D32" s="71"/>
      <c r="E32" s="72"/>
      <c r="F32" s="82"/>
    </row>
    <row r="33" spans="1:6" s="6" customFormat="1" ht="15">
      <c r="A33" s="69"/>
      <c r="B33" s="41"/>
      <c r="C33" s="69"/>
      <c r="D33" s="71"/>
      <c r="E33" s="72"/>
      <c r="F33" s="82"/>
    </row>
    <row r="34" spans="1:6" s="6" customFormat="1" ht="15">
      <c r="A34" s="69"/>
      <c r="B34" s="70"/>
      <c r="C34" s="69"/>
      <c r="D34" s="71"/>
      <c r="E34" s="72"/>
      <c r="F34" s="73"/>
    </row>
    <row r="35" spans="1:6" s="6" customFormat="1" ht="15">
      <c r="A35" s="83"/>
      <c r="B35" s="42" t="s">
        <v>150</v>
      </c>
      <c r="C35" s="43" t="s">
        <v>18</v>
      </c>
      <c r="D35" s="44"/>
      <c r="E35" s="45" t="s">
        <v>35</v>
      </c>
      <c r="F35" s="46"/>
    </row>
    <row r="36" spans="1:6" s="5" customFormat="1" ht="15">
      <c r="A36" s="84"/>
      <c r="B36" s="171"/>
      <c r="C36" s="171"/>
      <c r="D36" s="171"/>
      <c r="E36" s="171"/>
      <c r="F36" s="171"/>
    </row>
    <row r="37" spans="1:6" s="5" customFormat="1" ht="15">
      <c r="A37" s="2"/>
      <c r="B37" s="3"/>
      <c r="C37" s="4"/>
      <c r="D37" s="12"/>
      <c r="E37" s="16"/>
      <c r="F37" s="14"/>
    </row>
    <row r="38" spans="1:6" s="5" customFormat="1" ht="15">
      <c r="A38" s="2"/>
      <c r="B38" s="3"/>
      <c r="C38" s="4"/>
      <c r="D38" s="12"/>
      <c r="E38" s="16"/>
      <c r="F38" s="14"/>
    </row>
    <row r="39" spans="1:6" s="6" customFormat="1" ht="15">
      <c r="A39" s="2"/>
      <c r="B39" s="3"/>
      <c r="C39" s="4"/>
      <c r="D39" s="12"/>
      <c r="E39" s="16"/>
      <c r="F39" s="14"/>
    </row>
    <row r="40" spans="1:6" s="6" customFormat="1" ht="15">
      <c r="A40" s="2"/>
      <c r="B40" s="3"/>
      <c r="C40" s="4"/>
      <c r="D40" s="12"/>
      <c r="E40" s="16"/>
      <c r="F40" s="14"/>
    </row>
    <row r="41" spans="1:6" s="6" customFormat="1" ht="15">
      <c r="A41" s="2"/>
      <c r="B41" s="3"/>
      <c r="C41" s="4"/>
      <c r="D41" s="12"/>
      <c r="E41" s="16"/>
      <c r="F41" s="14"/>
    </row>
    <row r="42" spans="1:6" s="6" customFormat="1" ht="15">
      <c r="A42" s="2"/>
      <c r="B42" s="3"/>
      <c r="C42" s="4"/>
      <c r="D42" s="12"/>
      <c r="E42" s="16"/>
      <c r="F42" s="14"/>
    </row>
    <row r="43" spans="1:6" s="6" customFormat="1" ht="15">
      <c r="A43" s="2"/>
      <c r="B43" s="3"/>
      <c r="C43" s="4"/>
      <c r="D43" s="12"/>
      <c r="E43" s="16"/>
      <c r="F43" s="14"/>
    </row>
    <row r="44" spans="1:6" s="6" customFormat="1" ht="15">
      <c r="A44" s="2"/>
      <c r="B44" s="3"/>
      <c r="C44" s="4"/>
      <c r="D44" s="12"/>
      <c r="E44" s="16"/>
      <c r="F44" s="14"/>
    </row>
    <row r="45" spans="1:6" s="6" customFormat="1" ht="15">
      <c r="A45" s="2"/>
      <c r="B45" s="3"/>
      <c r="C45" s="4"/>
      <c r="D45" s="12"/>
      <c r="E45" s="16"/>
      <c r="F45" s="14"/>
    </row>
    <row r="46" spans="1:6" s="6" customFormat="1" ht="15">
      <c r="A46" s="2"/>
      <c r="B46" s="3"/>
      <c r="C46" s="4"/>
      <c r="D46" s="12"/>
      <c r="E46" s="16"/>
      <c r="F46" s="14"/>
    </row>
    <row r="47" spans="1:6" s="6" customFormat="1" ht="15">
      <c r="A47" s="2"/>
      <c r="B47" s="3"/>
      <c r="C47" s="4"/>
      <c r="D47" s="12"/>
      <c r="E47" s="16"/>
      <c r="F47" s="14"/>
    </row>
    <row r="48" spans="1:6" s="6" customFormat="1" ht="15">
      <c r="A48" s="2"/>
      <c r="B48" s="3"/>
      <c r="C48" s="4"/>
      <c r="D48" s="12"/>
      <c r="E48" s="16"/>
      <c r="F48" s="14"/>
    </row>
    <row r="49" spans="1:6" s="6" customFormat="1" ht="15">
      <c r="A49" s="2"/>
      <c r="B49" s="3"/>
      <c r="C49" s="4"/>
      <c r="D49" s="12"/>
      <c r="E49" s="16"/>
      <c r="F49" s="14"/>
    </row>
    <row r="50" spans="1:6" s="6" customFormat="1" ht="15">
      <c r="A50" s="2"/>
      <c r="B50" s="3"/>
      <c r="C50" s="4"/>
      <c r="D50" s="12"/>
      <c r="E50" s="16"/>
      <c r="F50" s="14"/>
    </row>
    <row r="51" spans="1:6" s="6" customFormat="1" ht="15">
      <c r="A51" s="2"/>
      <c r="B51" s="3"/>
      <c r="C51" s="4"/>
      <c r="D51" s="12"/>
      <c r="E51" s="16"/>
      <c r="F51" s="14"/>
    </row>
    <row r="52" spans="1:6" s="6" customFormat="1" ht="15">
      <c r="A52" s="2"/>
      <c r="B52" s="3"/>
      <c r="C52" s="4"/>
      <c r="D52" s="12"/>
      <c r="E52" s="16"/>
      <c r="F52" s="14"/>
    </row>
    <row r="53" spans="1:6" s="6" customFormat="1" ht="15">
      <c r="A53" s="2"/>
      <c r="B53" s="3"/>
      <c r="C53" s="4"/>
      <c r="D53" s="12"/>
      <c r="E53" s="16"/>
      <c r="F53" s="14"/>
    </row>
    <row r="54" spans="1:6" s="6" customFormat="1" ht="15">
      <c r="A54" s="2"/>
      <c r="B54" s="3"/>
      <c r="C54" s="4"/>
      <c r="D54" s="12"/>
      <c r="E54" s="16"/>
      <c r="F54" s="14"/>
    </row>
    <row r="55" spans="1:6" s="6" customFormat="1" ht="15">
      <c r="A55" s="2"/>
      <c r="B55" s="3"/>
      <c r="C55" s="4"/>
      <c r="D55" s="12"/>
      <c r="E55" s="16"/>
      <c r="F55" s="14"/>
    </row>
    <row r="56" spans="1:6" s="6" customFormat="1" ht="15">
      <c r="A56" s="2"/>
      <c r="B56" s="3"/>
      <c r="C56" s="4"/>
      <c r="D56" s="12"/>
      <c r="E56" s="16"/>
      <c r="F56" s="14"/>
    </row>
    <row r="57" spans="1:6" s="6" customFormat="1" ht="15">
      <c r="A57" s="2"/>
      <c r="B57" s="3"/>
      <c r="C57" s="4"/>
      <c r="D57" s="12"/>
      <c r="E57" s="16"/>
      <c r="F57" s="14"/>
    </row>
    <row r="58" spans="1:6" s="6" customFormat="1" ht="15">
      <c r="A58" s="2"/>
      <c r="B58" s="3"/>
      <c r="C58" s="4"/>
      <c r="D58" s="12"/>
      <c r="E58" s="16"/>
      <c r="F58" s="14"/>
    </row>
    <row r="59" spans="1:6" s="6" customFormat="1" ht="15">
      <c r="A59" s="2"/>
      <c r="B59" s="3"/>
      <c r="C59" s="4"/>
      <c r="D59" s="12"/>
      <c r="E59" s="16"/>
      <c r="F59" s="14"/>
    </row>
    <row r="60" spans="1:6" s="6" customFormat="1" ht="15">
      <c r="A60" s="2"/>
      <c r="B60" s="3"/>
      <c r="C60" s="4"/>
      <c r="D60" s="12"/>
      <c r="E60" s="16"/>
      <c r="F60" s="14"/>
    </row>
    <row r="61" spans="1:6" s="6" customFormat="1" ht="15">
      <c r="A61" s="2"/>
      <c r="B61" s="3"/>
      <c r="C61" s="4"/>
      <c r="D61" s="12"/>
      <c r="E61" s="16"/>
      <c r="F61" s="14"/>
    </row>
    <row r="62" spans="1:6" s="6" customFormat="1" ht="15">
      <c r="A62" s="2"/>
      <c r="B62" s="3"/>
      <c r="C62" s="4"/>
      <c r="D62" s="12"/>
      <c r="E62" s="16"/>
      <c r="F62" s="14"/>
    </row>
    <row r="63" spans="1:6" s="6" customFormat="1" ht="15">
      <c r="A63" s="2"/>
      <c r="B63" s="3"/>
      <c r="C63" s="4"/>
      <c r="D63" s="12"/>
      <c r="E63" s="16"/>
      <c r="F63" s="14"/>
    </row>
    <row r="64" spans="1:6" s="6" customFormat="1" ht="15">
      <c r="A64" s="2"/>
      <c r="B64" s="3"/>
      <c r="C64" s="4"/>
      <c r="D64" s="12"/>
      <c r="E64" s="16"/>
      <c r="F64" s="14"/>
    </row>
    <row r="65" spans="1:6" s="6" customFormat="1" ht="15">
      <c r="A65" s="2"/>
      <c r="B65" s="3"/>
      <c r="C65" s="4"/>
      <c r="D65" s="12"/>
      <c r="E65" s="16"/>
      <c r="F65" s="14"/>
    </row>
    <row r="66" spans="1:6" s="6" customFormat="1" ht="15">
      <c r="A66" s="2"/>
      <c r="B66" s="3"/>
      <c r="C66" s="4"/>
      <c r="D66" s="12"/>
      <c r="E66" s="16"/>
      <c r="F66" s="14"/>
    </row>
    <row r="67" spans="1:6" s="6" customFormat="1" ht="15">
      <c r="A67" s="2"/>
      <c r="B67" s="3"/>
      <c r="C67" s="4"/>
      <c r="D67" s="12"/>
      <c r="E67" s="16"/>
      <c r="F67" s="14"/>
    </row>
    <row r="68" spans="1:6" s="6" customFormat="1" ht="15">
      <c r="A68" s="2"/>
      <c r="B68" s="3"/>
      <c r="C68" s="4"/>
      <c r="D68" s="12"/>
      <c r="E68" s="16"/>
      <c r="F68" s="14"/>
    </row>
    <row r="69" spans="1:6" s="6" customFormat="1" ht="15">
      <c r="A69" s="2"/>
      <c r="B69" s="3"/>
      <c r="C69" s="4"/>
      <c r="D69" s="12"/>
      <c r="E69" s="16"/>
      <c r="F69" s="14"/>
    </row>
    <row r="70" spans="1:6" s="6" customFormat="1" ht="15">
      <c r="A70" s="2"/>
      <c r="B70" s="3"/>
      <c r="C70" s="4"/>
      <c r="D70" s="12"/>
      <c r="E70" s="16"/>
      <c r="F70" s="14"/>
    </row>
    <row r="71" spans="1:6" s="6" customFormat="1" ht="15">
      <c r="A71" s="2"/>
      <c r="B71" s="3"/>
      <c r="C71" s="4"/>
      <c r="D71" s="12"/>
      <c r="E71" s="16"/>
      <c r="F71" s="14"/>
    </row>
    <row r="72" spans="1:6" s="6" customFormat="1" ht="15">
      <c r="A72" s="2"/>
      <c r="B72" s="3"/>
      <c r="C72" s="4"/>
      <c r="D72" s="12"/>
      <c r="E72" s="16"/>
      <c r="F72" s="14"/>
    </row>
    <row r="73" spans="1:6" s="6" customFormat="1" ht="15">
      <c r="A73" s="2"/>
      <c r="B73" s="3"/>
      <c r="C73" s="4"/>
      <c r="D73" s="12"/>
      <c r="E73" s="16"/>
      <c r="F73" s="14"/>
    </row>
    <row r="74" spans="1:6" s="6" customFormat="1" ht="15">
      <c r="A74" s="2"/>
      <c r="B74" s="3"/>
      <c r="C74" s="4"/>
      <c r="D74" s="12"/>
      <c r="E74" s="16"/>
      <c r="F74" s="14"/>
    </row>
    <row r="75" spans="1:6" s="6" customFormat="1" ht="15">
      <c r="A75" s="2"/>
      <c r="B75" s="3"/>
      <c r="C75" s="4"/>
      <c r="D75" s="12"/>
      <c r="E75" s="16"/>
      <c r="F75" s="14"/>
    </row>
    <row r="76" spans="1:6" s="6" customFormat="1" ht="15">
      <c r="A76" s="2"/>
      <c r="B76" s="3"/>
      <c r="C76" s="4"/>
      <c r="D76" s="12"/>
      <c r="E76" s="16"/>
      <c r="F76" s="14"/>
    </row>
    <row r="77" spans="1:6" s="6" customFormat="1" ht="15">
      <c r="A77" s="2"/>
      <c r="B77" s="3"/>
      <c r="C77" s="4"/>
      <c r="D77" s="12"/>
      <c r="E77" s="16"/>
      <c r="F77" s="14"/>
    </row>
    <row r="78" spans="1:6" s="6" customFormat="1" ht="15">
      <c r="A78" s="2"/>
      <c r="B78" s="3"/>
      <c r="C78" s="4"/>
      <c r="D78" s="12"/>
      <c r="E78" s="16"/>
      <c r="F78" s="14"/>
    </row>
    <row r="79" spans="1:6" s="6" customFormat="1" ht="15">
      <c r="A79" s="2"/>
      <c r="B79" s="3"/>
      <c r="C79" s="4"/>
      <c r="D79" s="12"/>
      <c r="E79" s="16"/>
      <c r="F79" s="14"/>
    </row>
    <row r="80" spans="1:6" s="6" customFormat="1" ht="15">
      <c r="A80" s="2"/>
      <c r="B80" s="3"/>
      <c r="C80" s="4"/>
      <c r="D80" s="12"/>
      <c r="E80" s="16"/>
      <c r="F80" s="14"/>
    </row>
    <row r="81" spans="1:6" s="6" customFormat="1" ht="15">
      <c r="A81" s="2"/>
      <c r="B81" s="3"/>
      <c r="C81" s="4"/>
      <c r="D81" s="12"/>
      <c r="E81" s="16"/>
      <c r="F81" s="14"/>
    </row>
    <row r="82" spans="1:6" s="6" customFormat="1" ht="15">
      <c r="A82" s="2"/>
      <c r="B82" s="3"/>
      <c r="C82" s="4"/>
      <c r="D82" s="12"/>
      <c r="E82" s="16"/>
      <c r="F82" s="14"/>
    </row>
    <row r="83" spans="1:6" s="6" customFormat="1" ht="15">
      <c r="A83" s="2"/>
      <c r="B83" s="3"/>
      <c r="C83" s="4"/>
      <c r="D83" s="12"/>
      <c r="E83" s="16"/>
      <c r="F83" s="14"/>
    </row>
    <row r="84" spans="1:6" s="6" customFormat="1" ht="15">
      <c r="A84" s="2"/>
      <c r="B84" s="3"/>
      <c r="C84" s="4"/>
      <c r="D84" s="12"/>
      <c r="E84" s="16"/>
      <c r="F84" s="14"/>
    </row>
    <row r="85" spans="1:6" s="6" customFormat="1" ht="15">
      <c r="A85" s="2"/>
      <c r="B85" s="3"/>
      <c r="C85" s="4"/>
      <c r="D85" s="12"/>
      <c r="E85" s="16"/>
      <c r="F85" s="14"/>
    </row>
    <row r="86" spans="1:6" s="6" customFormat="1" ht="15">
      <c r="A86" s="2"/>
      <c r="B86" s="3"/>
      <c r="C86" s="4"/>
      <c r="D86" s="12"/>
      <c r="E86" s="16"/>
      <c r="F86" s="14"/>
    </row>
    <row r="87" spans="1:6" s="6" customFormat="1" ht="15">
      <c r="A87" s="2"/>
      <c r="B87" s="3"/>
      <c r="C87" s="4"/>
      <c r="D87" s="12"/>
      <c r="E87" s="16"/>
      <c r="F87" s="14"/>
    </row>
    <row r="88" spans="1:6" s="6" customFormat="1" ht="15">
      <c r="A88" s="2"/>
      <c r="B88" s="3"/>
      <c r="C88" s="4"/>
      <c r="D88" s="12"/>
      <c r="E88" s="16"/>
      <c r="F88" s="14"/>
    </row>
    <row r="89" spans="1:6" s="6" customFormat="1" ht="15">
      <c r="A89" s="2"/>
      <c r="B89" s="3"/>
      <c r="C89" s="4"/>
      <c r="D89" s="12"/>
      <c r="E89" s="16"/>
      <c r="F89" s="14"/>
    </row>
    <row r="90" spans="1:6" s="6" customFormat="1" ht="15">
      <c r="A90" s="2"/>
      <c r="B90" s="3"/>
      <c r="C90" s="4"/>
      <c r="D90" s="12"/>
      <c r="E90" s="16"/>
      <c r="F90" s="14"/>
    </row>
    <row r="91" spans="1:6" s="6" customFormat="1" ht="15">
      <c r="A91" s="2"/>
      <c r="B91" s="3"/>
      <c r="C91" s="4"/>
      <c r="D91" s="12"/>
      <c r="E91" s="16"/>
      <c r="F91" s="14"/>
    </row>
    <row r="92" spans="1:6" s="6" customFormat="1" ht="15">
      <c r="A92" s="2"/>
      <c r="B92" s="3"/>
      <c r="C92" s="4"/>
      <c r="D92" s="12"/>
      <c r="E92" s="16"/>
      <c r="F92" s="14"/>
    </row>
    <row r="93" spans="1:6" s="6" customFormat="1" ht="15">
      <c r="A93" s="2"/>
      <c r="B93" s="3"/>
      <c r="C93" s="4"/>
      <c r="D93" s="12"/>
      <c r="E93" s="16"/>
      <c r="F93" s="14"/>
    </row>
    <row r="94" spans="1:6" s="6" customFormat="1" ht="15">
      <c r="A94" s="2"/>
      <c r="B94" s="3"/>
      <c r="C94" s="4"/>
      <c r="D94" s="12"/>
      <c r="E94" s="16"/>
      <c r="F94" s="14"/>
    </row>
    <row r="95" spans="1:6" s="6" customFormat="1" ht="15">
      <c r="A95" s="2"/>
      <c r="B95" s="3"/>
      <c r="C95" s="4"/>
      <c r="D95" s="12"/>
      <c r="E95" s="16"/>
      <c r="F95" s="14"/>
    </row>
    <row r="96" spans="1:6" s="6" customFormat="1" ht="15">
      <c r="A96" s="2"/>
      <c r="B96" s="3"/>
      <c r="C96" s="4"/>
      <c r="D96" s="12"/>
      <c r="E96" s="16"/>
      <c r="F96" s="14"/>
    </row>
    <row r="97" spans="1:6" s="6" customFormat="1" ht="15">
      <c r="A97" s="2"/>
      <c r="B97" s="3"/>
      <c r="C97" s="4"/>
      <c r="D97" s="12"/>
      <c r="E97" s="16"/>
      <c r="F97" s="14"/>
    </row>
    <row r="98" spans="1:6" s="6" customFormat="1" ht="15">
      <c r="A98" s="2"/>
      <c r="B98" s="3"/>
      <c r="C98" s="4"/>
      <c r="D98" s="12"/>
      <c r="E98" s="16"/>
      <c r="F98" s="14"/>
    </row>
    <row r="99" spans="1:6" s="6" customFormat="1" ht="15">
      <c r="A99" s="2"/>
      <c r="B99" s="3"/>
      <c r="C99" s="4"/>
      <c r="D99" s="12"/>
      <c r="E99" s="16"/>
      <c r="F99" s="14"/>
    </row>
    <row r="100" spans="1:6" s="6" customFormat="1" ht="15">
      <c r="A100" s="2"/>
      <c r="B100" s="3"/>
      <c r="C100" s="4"/>
      <c r="D100" s="12"/>
      <c r="E100" s="16"/>
      <c r="F100" s="14"/>
    </row>
    <row r="101" spans="1:6" s="6" customFormat="1" ht="15">
      <c r="A101" s="2"/>
      <c r="B101" s="3"/>
      <c r="C101" s="4"/>
      <c r="D101" s="12"/>
      <c r="E101" s="16"/>
      <c r="F101" s="14"/>
    </row>
    <row r="102" spans="1:6" s="6" customFormat="1" ht="15">
      <c r="A102" s="2"/>
      <c r="B102" s="3"/>
      <c r="C102" s="4"/>
      <c r="D102" s="12"/>
      <c r="E102" s="16"/>
      <c r="F102" s="14"/>
    </row>
    <row r="103" spans="1:6" s="6" customFormat="1" ht="15">
      <c r="A103" s="2"/>
      <c r="B103" s="3"/>
      <c r="C103" s="4"/>
      <c r="D103" s="12"/>
      <c r="E103" s="16"/>
      <c r="F103" s="14"/>
    </row>
    <row r="104" spans="1:6" s="6" customFormat="1" ht="15">
      <c r="A104" s="2"/>
      <c r="B104" s="3"/>
      <c r="C104" s="4"/>
      <c r="D104" s="12"/>
      <c r="E104" s="16"/>
      <c r="F104" s="14"/>
    </row>
    <row r="105" spans="1:6" s="6" customFormat="1" ht="15">
      <c r="A105" s="2"/>
      <c r="B105" s="3"/>
      <c r="C105" s="4"/>
      <c r="D105" s="12"/>
      <c r="E105" s="16"/>
      <c r="F105" s="14"/>
    </row>
    <row r="106" spans="1:6" s="6" customFormat="1" ht="15">
      <c r="A106" s="2"/>
      <c r="B106" s="3"/>
      <c r="C106" s="4"/>
      <c r="D106" s="12"/>
      <c r="E106" s="16"/>
      <c r="F106" s="14"/>
    </row>
    <row r="107" spans="1:6" s="6" customFormat="1" ht="15">
      <c r="A107" s="2"/>
      <c r="B107" s="3"/>
      <c r="C107" s="4"/>
      <c r="D107" s="12"/>
      <c r="E107" s="16"/>
      <c r="F107" s="14"/>
    </row>
    <row r="108" spans="1:6" s="6" customFormat="1" ht="15">
      <c r="A108" s="2"/>
      <c r="B108" s="3"/>
      <c r="C108" s="4"/>
      <c r="D108" s="12"/>
      <c r="E108" s="16"/>
      <c r="F108" s="14"/>
    </row>
    <row r="109" spans="1:6" s="6" customFormat="1" ht="15">
      <c r="A109" s="2"/>
      <c r="B109" s="3"/>
      <c r="C109" s="4"/>
      <c r="D109" s="12"/>
      <c r="E109" s="16"/>
      <c r="F109" s="14"/>
    </row>
    <row r="110" spans="1:6" s="6" customFormat="1" ht="15">
      <c r="A110" s="2"/>
      <c r="B110" s="3"/>
      <c r="C110" s="4"/>
      <c r="D110" s="12"/>
      <c r="E110" s="16"/>
      <c r="F110" s="14"/>
    </row>
    <row r="111" spans="1:6" s="6" customFormat="1" ht="15">
      <c r="A111" s="2"/>
      <c r="B111" s="3"/>
      <c r="C111" s="4"/>
      <c r="D111" s="12"/>
      <c r="E111" s="16"/>
      <c r="F111" s="14"/>
    </row>
    <row r="112" spans="1:6" s="6" customFormat="1" ht="15">
      <c r="A112" s="2"/>
      <c r="B112" s="3"/>
      <c r="C112" s="4"/>
      <c r="D112" s="12"/>
      <c r="E112" s="16"/>
      <c r="F112" s="14"/>
    </row>
    <row r="113" spans="1:6" s="6" customFormat="1" ht="15">
      <c r="A113" s="2"/>
      <c r="B113" s="3"/>
      <c r="C113" s="4"/>
      <c r="D113" s="12"/>
      <c r="E113" s="16"/>
      <c r="F113" s="14"/>
    </row>
    <row r="114" spans="1:6" s="6" customFormat="1" ht="15">
      <c r="A114" s="2"/>
      <c r="B114" s="3"/>
      <c r="C114" s="4"/>
      <c r="D114" s="12"/>
      <c r="E114" s="16"/>
      <c r="F114" s="14"/>
    </row>
    <row r="115" spans="1:6" s="6" customFormat="1" ht="15">
      <c r="A115" s="2"/>
      <c r="B115" s="3"/>
      <c r="C115" s="4"/>
      <c r="D115" s="12"/>
      <c r="E115" s="16"/>
      <c r="F115" s="14"/>
    </row>
    <row r="116" spans="1:6" s="6" customFormat="1" ht="15">
      <c r="A116" s="2"/>
      <c r="B116" s="3"/>
      <c r="C116" s="4"/>
      <c r="D116" s="12"/>
      <c r="E116" s="16"/>
      <c r="F116" s="14"/>
    </row>
    <row r="117" spans="1:6" s="6" customFormat="1" ht="15">
      <c r="A117" s="2"/>
      <c r="B117" s="3"/>
      <c r="C117" s="4"/>
      <c r="D117" s="12"/>
      <c r="E117" s="16"/>
      <c r="F117" s="14"/>
    </row>
    <row r="118" spans="1:6" s="6" customFormat="1" ht="15">
      <c r="A118" s="2"/>
      <c r="B118" s="3"/>
      <c r="C118" s="4"/>
      <c r="D118" s="12"/>
      <c r="E118" s="16"/>
      <c r="F118" s="14"/>
    </row>
    <row r="119" spans="1:6" s="6" customFormat="1" ht="15">
      <c r="A119" s="2"/>
      <c r="B119" s="3"/>
      <c r="C119" s="4"/>
      <c r="D119" s="12"/>
      <c r="E119" s="16"/>
      <c r="F119" s="14"/>
    </row>
    <row r="120" spans="1:6" s="6" customFormat="1" ht="15">
      <c r="A120" s="2"/>
      <c r="B120" s="3"/>
      <c r="C120" s="4"/>
      <c r="D120" s="12"/>
      <c r="E120" s="16"/>
      <c r="F120" s="14"/>
    </row>
    <row r="121" spans="1:6" s="6" customFormat="1" ht="15">
      <c r="A121" s="2"/>
      <c r="B121" s="3"/>
      <c r="C121" s="4"/>
      <c r="D121" s="12"/>
      <c r="E121" s="16"/>
      <c r="F121" s="14"/>
    </row>
  </sheetData>
  <sheetProtection/>
  <protectedRanges>
    <protectedRange sqref="E7" name="Raspon1_1_1_1"/>
    <protectedRange sqref="E1:E6" name="Raspon1_1_1"/>
  </protectedRanges>
  <mergeCells count="12">
    <mergeCell ref="B12:F12"/>
    <mergeCell ref="B36:F36"/>
    <mergeCell ref="A10:F11"/>
    <mergeCell ref="B7:F7"/>
    <mergeCell ref="A8:F8"/>
    <mergeCell ref="A9:F9"/>
    <mergeCell ref="A1:F1"/>
    <mergeCell ref="A2:F2"/>
    <mergeCell ref="A3:F3"/>
    <mergeCell ref="A4:F4"/>
    <mergeCell ref="A5:F5"/>
    <mergeCell ref="A6:F6"/>
  </mergeCells>
  <printOptions horizontalCentered="1"/>
  <pageMargins left="0.9448818897637796" right="0.7480314960629921" top="0.5905511811023623" bottom="0.5905511811023623" header="0.5118110236220472" footer="0.5118110236220472"/>
  <pageSetup firstPageNumber="1" useFirstPageNumber="1" fitToHeight="0" fitToWidth="1" horizontalDpi="600" verticalDpi="600" orientation="portrait" paperSize="9" scale="6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Strniščak</dc:creator>
  <cp:keywords/>
  <dc:description/>
  <cp:lastModifiedBy>korisnik</cp:lastModifiedBy>
  <cp:lastPrinted>2017-07-24T08:26:36Z</cp:lastPrinted>
  <dcterms:created xsi:type="dcterms:W3CDTF">2005-01-27T07:20:53Z</dcterms:created>
  <dcterms:modified xsi:type="dcterms:W3CDTF">2017-08-01T05:36:50Z</dcterms:modified>
  <cp:category/>
  <cp:version/>
  <cp:contentType/>
  <cp:contentStatus/>
</cp:coreProperties>
</file>